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codeName="ThisWorkbook"/>
  <xr:revisionPtr revIDLastSave="0" documentId="13_ncr:1_{F90E6117-A7ED-4F1A-94FC-1EB81809289F}" xr6:coauthVersionLast="47" xr6:coauthVersionMax="47" xr10:uidLastSave="{00000000-0000-0000-0000-000000000000}"/>
  <workbookProtection workbookAlgorithmName="SHA-512" workbookHashValue="4pQw1Iu2cjT/B7rsRi0PganSkCOIDBCcdPeH7hBrMSWb2s0QBgryf1GhW+W4orcueDWINwXYslrhTk8+0IMQzw==" workbookSaltValue="4PuIi8MHHFSSVamARtEAbQ==" workbookSpinCount="100000" lockStructure="1"/>
  <bookViews>
    <workbookView xWindow="-120" yWindow="-120" windowWidth="29040" windowHeight="15720" xr2:uid="{00000000-000D-0000-FFFF-FFFF00000000}"/>
  </bookViews>
  <sheets>
    <sheet name="ご利用までの流れ" sheetId="10" r:id="rId1"/>
    <sheet name="各機器の特徴" sheetId="1" r:id="rId2"/>
    <sheet name="安全保障輸出管理に係る「特定類型」について" sheetId="11" r:id="rId3"/>
    <sheet name="ご利用日程確認ページ利用方法" sheetId="12" r:id="rId4"/>
    <sheet name="受付情報" sheetId="7" r:id="rId5"/>
    <sheet name="TIRI作業用" sheetId="8" state="hidden" r:id="rId6"/>
    <sheet name="更新履歴" sheetId="9" state="hidden" r:id="rId7"/>
  </sheets>
  <definedNames>
    <definedName name="_xlnm.Print_Area" localSheetId="1">各機器の特徴!$A$1:$L$94</definedName>
  </definedNames>
  <calcPr calcId="191029"/>
  <fileRecoveryPr autoRecover="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B15" i="7" l="1"/>
  <c r="G27" i="7"/>
  <c r="B21" i="7"/>
  <c r="B33" i="7"/>
  <c r="G4" i="8" l="1"/>
  <c r="H27" i="7"/>
  <c r="G28" i="7"/>
  <c r="H28" i="7" s="1"/>
  <c r="G29" i="7"/>
  <c r="H29" i="7" s="1"/>
  <c r="B14" i="7" l="1"/>
  <c r="K3" i="8" l="1"/>
  <c r="G11" i="8" l="1"/>
  <c r="G10" i="8"/>
  <c r="K5" i="8" l="1"/>
  <c r="K4" i="8"/>
  <c r="C16" i="8" l="1"/>
  <c r="G9" i="8" l="1"/>
  <c r="G8" i="8"/>
  <c r="G7" i="8"/>
  <c r="G6" i="8"/>
  <c r="G5" i="8"/>
  <c r="D16" i="8"/>
  <c r="C15" i="8"/>
  <c r="B16" i="8"/>
  <c r="B15" i="8"/>
  <c r="G15" i="8" l="1"/>
  <c r="G19" i="8" s="1"/>
  <c r="B35" i="7" l="1"/>
  <c r="B34" i="7"/>
  <c r="D15" i="8" l="1"/>
  <c r="D25" i="7" l="1"/>
  <c r="F35" i="7" l="1"/>
  <c r="G35" i="7"/>
  <c r="G34" i="7" l="1"/>
  <c r="F34" i="7"/>
</calcChain>
</file>

<file path=xl/sharedStrings.xml><?xml version="1.0" encoding="utf-8"?>
<sst xmlns="http://schemas.openxmlformats.org/spreadsheetml/2006/main" count="105" uniqueCount="105">
  <si>
    <t>測光機器の機器利用では大きく分けて、輝度計と照度計の貸出を行っております。</t>
    <phoneticPr fontId="2"/>
  </si>
  <si>
    <t>機器名</t>
    <rPh sb="0" eb="3">
      <t>キキメイ</t>
    </rPh>
    <phoneticPr fontId="2"/>
  </si>
  <si>
    <t>測光量</t>
    <rPh sb="0" eb="3">
      <t>ソッコウリョウ</t>
    </rPh>
    <phoneticPr fontId="2"/>
  </si>
  <si>
    <t>長所・短所</t>
    <rPh sb="0" eb="2">
      <t>チョウショ</t>
    </rPh>
    <rPh sb="3" eb="5">
      <t>タンショ</t>
    </rPh>
    <phoneticPr fontId="2"/>
  </si>
  <si>
    <t>分光放射輝度計
コニカミノルタ社製
CS-2000A</t>
    <rPh sb="0" eb="2">
      <t>ブンコウ</t>
    </rPh>
    <rPh sb="2" eb="4">
      <t>ホウシャ</t>
    </rPh>
    <rPh sb="4" eb="6">
      <t>キド</t>
    </rPh>
    <rPh sb="6" eb="7">
      <t>ケイ</t>
    </rPh>
    <phoneticPr fontId="2"/>
  </si>
  <si>
    <t>分光放射照度計
コニカミノルタ社製
CL-500A</t>
    <rPh sb="0" eb="6">
      <t>ブンコウホウシャショウド</t>
    </rPh>
    <rPh sb="6" eb="7">
      <t>ケイ</t>
    </rPh>
    <rPh sb="15" eb="16">
      <t>シャ</t>
    </rPh>
    <rPh sb="16" eb="17">
      <t>セイ</t>
    </rPh>
    <phoneticPr fontId="2"/>
  </si>
  <si>
    <t>お支払い方法</t>
    <rPh sb="1" eb="3">
      <t>シハラ</t>
    </rPh>
    <rPh sb="4" eb="6">
      <t>ホウホウ</t>
    </rPh>
    <phoneticPr fontId="14"/>
  </si>
  <si>
    <t>利用目的</t>
    <rPh sb="0" eb="2">
      <t>リヨウ</t>
    </rPh>
    <rPh sb="2" eb="4">
      <t>モクテキ</t>
    </rPh>
    <phoneticPr fontId="14"/>
  </si>
  <si>
    <t>試験品の持込方法</t>
    <rPh sb="0" eb="3">
      <t>シケンヒン</t>
    </rPh>
    <rPh sb="4" eb="8">
      <t>モチコミホウホウ</t>
    </rPh>
    <phoneticPr fontId="14"/>
  </si>
  <si>
    <t>受付情報</t>
    <rPh sb="0" eb="2">
      <t>ウケツケ</t>
    </rPh>
    <rPh sb="2" eb="4">
      <t>ジョウホウ</t>
    </rPh>
    <phoneticPr fontId="14"/>
  </si>
  <si>
    <t>ご利用情報</t>
    <rPh sb="1" eb="3">
      <t>リヨウ</t>
    </rPh>
    <rPh sb="3" eb="5">
      <t>ジョウホウ</t>
    </rPh>
    <phoneticPr fontId="14"/>
  </si>
  <si>
    <t>ご利用時間</t>
    <rPh sb="1" eb="5">
      <t>リヨウジカン</t>
    </rPh>
    <phoneticPr fontId="2"/>
  </si>
  <si>
    <t>第一希望日</t>
    <rPh sb="0" eb="2">
      <t>ダイイチ</t>
    </rPh>
    <rPh sb="2" eb="5">
      <t>キボウビ</t>
    </rPh>
    <phoneticPr fontId="2"/>
  </si>
  <si>
    <t>第二希望日</t>
    <rPh sb="0" eb="1">
      <t>ダイ</t>
    </rPh>
    <rPh sb="1" eb="2">
      <t>ニ</t>
    </rPh>
    <rPh sb="2" eb="5">
      <t>キボウビ</t>
    </rPh>
    <phoneticPr fontId="2"/>
  </si>
  <si>
    <t>日付</t>
    <rPh sb="0" eb="2">
      <t>ヒヅケ</t>
    </rPh>
    <phoneticPr fontId="2"/>
  </si>
  <si>
    <t>開始時間</t>
    <rPh sb="0" eb="2">
      <t>カイシ</t>
    </rPh>
    <rPh sb="2" eb="4">
      <t>ジカン</t>
    </rPh>
    <phoneticPr fontId="2"/>
  </si>
  <si>
    <t>終了時間</t>
    <rPh sb="0" eb="4">
      <t>シュウリョウジカン</t>
    </rPh>
    <phoneticPr fontId="2"/>
  </si>
  <si>
    <t>中小企業</t>
    <rPh sb="0" eb="4">
      <t>チュウショウキギョウ</t>
    </rPh>
    <phoneticPr fontId="2"/>
  </si>
  <si>
    <t>一般企業</t>
    <rPh sb="0" eb="4">
      <t>イッパンキギョウ</t>
    </rPh>
    <phoneticPr fontId="2"/>
  </si>
  <si>
    <t>分光放射照度計</t>
  </si>
  <si>
    <t>利用の有無</t>
    <rPh sb="0" eb="2">
      <t>リヨウ</t>
    </rPh>
    <rPh sb="3" eb="5">
      <t>ウム</t>
    </rPh>
    <phoneticPr fontId="2"/>
  </si>
  <si>
    <t>ご利用機器についてのご承諾</t>
    <rPh sb="1" eb="5">
      <t>リヨウキキ</t>
    </rPh>
    <rPh sb="11" eb="13">
      <t>ショウダク</t>
    </rPh>
    <phoneticPr fontId="2"/>
  </si>
  <si>
    <t>ご利用までの流れについてのご承諾</t>
    <rPh sb="1" eb="3">
      <t>リヨウ</t>
    </rPh>
    <rPh sb="6" eb="7">
      <t>ナガ</t>
    </rPh>
    <rPh sb="14" eb="16">
      <t>ショウダク</t>
    </rPh>
    <phoneticPr fontId="2"/>
  </si>
  <si>
    <t>更新日</t>
    <rPh sb="0" eb="3">
      <t>コウシンビ</t>
    </rPh>
    <phoneticPr fontId="2"/>
  </si>
  <si>
    <t>作成者</t>
    <rPh sb="0" eb="3">
      <t>サクセイシャ</t>
    </rPh>
    <phoneticPr fontId="2"/>
  </si>
  <si>
    <t>更新内容</t>
    <rPh sb="0" eb="4">
      <t>コウシンナイヨウ</t>
    </rPh>
    <phoneticPr fontId="2"/>
  </si>
  <si>
    <t>澁谷</t>
    <rPh sb="0" eb="2">
      <t>シブヤ</t>
    </rPh>
    <phoneticPr fontId="2"/>
  </si>
  <si>
    <t>ご希望日時の終了時刻において12:00の入力を可とした。</t>
    <rPh sb="1" eb="5">
      <t>キボウニチジ</t>
    </rPh>
    <rPh sb="6" eb="10">
      <t>シュウリョウジコク</t>
    </rPh>
    <rPh sb="20" eb="22">
      <t>ニュウリョク</t>
    </rPh>
    <rPh sb="23" eb="24">
      <t>カ</t>
    </rPh>
    <phoneticPr fontId="2"/>
  </si>
  <si>
    <t>Ver.</t>
    <phoneticPr fontId="2"/>
  </si>
  <si>
    <t>横田</t>
    <rPh sb="0" eb="2">
      <t>ヨコタ</t>
    </rPh>
    <phoneticPr fontId="2"/>
  </si>
  <si>
    <t>全所HPの一斉更新によって変わったリンク先を全て修正した。</t>
    <rPh sb="0" eb="2">
      <t>ゼンショ</t>
    </rPh>
    <rPh sb="5" eb="9">
      <t>イッセイコウシン</t>
    </rPh>
    <rPh sb="13" eb="14">
      <t>カ</t>
    </rPh>
    <rPh sb="20" eb="21">
      <t>サキ</t>
    </rPh>
    <rPh sb="22" eb="23">
      <t>スベ</t>
    </rPh>
    <rPh sb="24" eb="26">
      <t>シュウセイ</t>
    </rPh>
    <phoneticPr fontId="2"/>
  </si>
  <si>
    <t>機器利用指導についてのご承諾</t>
    <rPh sb="0" eb="6">
      <t>キキリヨウシドウ</t>
    </rPh>
    <rPh sb="12" eb="14">
      <t>ショウダク</t>
    </rPh>
    <phoneticPr fontId="2"/>
  </si>
  <si>
    <t>下記ご利用情報の、機器利用指導に関する注意事項をご一読いただき、ご理解、ご承諾いただけましたか。</t>
    <rPh sb="0" eb="2">
      <t>カキ</t>
    </rPh>
    <rPh sb="3" eb="5">
      <t>リヨウ</t>
    </rPh>
    <rPh sb="5" eb="7">
      <t>ジョウホウ</t>
    </rPh>
    <rPh sb="9" eb="11">
      <t>キキ</t>
    </rPh>
    <rPh sb="11" eb="13">
      <t>リヨウ</t>
    </rPh>
    <rPh sb="13" eb="15">
      <t>シドウ</t>
    </rPh>
    <rPh sb="16" eb="17">
      <t>カン</t>
    </rPh>
    <rPh sb="19" eb="21">
      <t>チュウイ</t>
    </rPh>
    <rPh sb="21" eb="23">
      <t>ジコウ</t>
    </rPh>
    <rPh sb="25" eb="27">
      <t>イチドク</t>
    </rPh>
    <rPh sb="33" eb="35">
      <t>リカイ</t>
    </rPh>
    <rPh sb="37" eb="39">
      <t>ショウダク</t>
    </rPh>
    <phoneticPr fontId="2"/>
  </si>
  <si>
    <t>照度計</t>
    <rPh sb="0" eb="3">
      <t>ショウドケイ</t>
    </rPh>
    <phoneticPr fontId="2"/>
  </si>
  <si>
    <t>電子データの持ち帰りをご希望ですか？</t>
    <rPh sb="0" eb="2">
      <t>デンシ</t>
    </rPh>
    <rPh sb="6" eb="7">
      <t>モ</t>
    </rPh>
    <rPh sb="8" eb="9">
      <t>カエ</t>
    </rPh>
    <rPh sb="12" eb="14">
      <t>キボウ</t>
    </rPh>
    <phoneticPr fontId="2"/>
  </si>
  <si>
    <t>電子データの持ち帰り</t>
    <phoneticPr fontId="2"/>
  </si>
  <si>
    <t>S21911</t>
  </si>
  <si>
    <t>S22211</t>
  </si>
  <si>
    <t>S22311</t>
  </si>
  <si>
    <t>SB1311</t>
  </si>
  <si>
    <t>要望の機器名</t>
  </si>
  <si>
    <t>機器名</t>
  </si>
  <si>
    <t>コード</t>
  </si>
  <si>
    <t>中小</t>
  </si>
  <si>
    <t>一般</t>
  </si>
  <si>
    <t>機器利用指導</t>
  </si>
  <si>
    <t>M11</t>
  </si>
  <si>
    <t>色彩輝度計</t>
  </si>
  <si>
    <t>分光放射輝度計</t>
  </si>
  <si>
    <t>光線追跡シミュレーション</t>
  </si>
  <si>
    <t>防音シールド室</t>
  </si>
  <si>
    <t>S81311</t>
  </si>
  <si>
    <t>光学式記録メディア</t>
  </si>
  <si>
    <t>M3S</t>
  </si>
  <si>
    <t>立会者の有無</t>
  </si>
  <si>
    <t>ご利用日付</t>
  </si>
  <si>
    <t>開始時間</t>
  </si>
  <si>
    <t>利用期間</t>
  </si>
  <si>
    <t>機器名のまとめ</t>
  </si>
  <si>
    <t>相談内容</t>
  </si>
  <si>
    <t>機器名と立会の記述</t>
  </si>
  <si>
    <t>測光に関する相談</t>
  </si>
  <si>
    <t>受付情報の転記</t>
    <rPh sb="0" eb="2">
      <t>ウケツケ</t>
    </rPh>
    <rPh sb="2" eb="4">
      <t>ジョウホウ</t>
    </rPh>
    <rPh sb="5" eb="7">
      <t>テンキ</t>
    </rPh>
    <phoneticPr fontId="2"/>
  </si>
  <si>
    <t>ご利用カード番号</t>
    <rPh sb="1" eb="3">
      <t>リヨウ</t>
    </rPh>
    <rPh sb="6" eb="8">
      <t>バンゴウ</t>
    </rPh>
    <phoneticPr fontId="2"/>
  </si>
  <si>
    <t>目的</t>
    <rPh sb="0" eb="2">
      <t>モクテキ</t>
    </rPh>
    <phoneticPr fontId="2"/>
  </si>
  <si>
    <t>支払い方法</t>
    <rPh sb="0" eb="2">
      <t>シハラ</t>
    </rPh>
    <rPh sb="3" eb="5">
      <t>ホウホウ</t>
    </rPh>
    <phoneticPr fontId="2"/>
  </si>
  <si>
    <t>・コンピュータウイルス対策のため、USBメモリ等記憶媒体をお持ち込みいただくことできません。
・電子データを持ち帰りいただける機器は、分光放射輝度計，分光放射照度計のみです。
・電子データの持ち帰りには、CD-R(1枚50円）をご購入いただきます。</t>
    <rPh sb="48" eb="50">
      <t>デンシ</t>
    </rPh>
    <rPh sb="54" eb="55">
      <t>モ</t>
    </rPh>
    <rPh sb="56" eb="57">
      <t>カエ</t>
    </rPh>
    <rPh sb="63" eb="65">
      <t>キキ</t>
    </rPh>
    <phoneticPr fontId="2"/>
  </si>
  <si>
    <t>第三希望日</t>
    <rPh sb="0" eb="1">
      <t>ダイ</t>
    </rPh>
    <rPh sb="1" eb="2">
      <t>サン</t>
    </rPh>
    <rPh sb="2" eb="5">
      <t>キボウビ</t>
    </rPh>
    <phoneticPr fontId="2"/>
  </si>
  <si>
    <t>ご利用者情報</t>
    <rPh sb="1" eb="4">
      <t>リヨウシャ</t>
    </rPh>
    <rPh sb="4" eb="6">
      <t>ジョウホウ</t>
    </rPh>
    <phoneticPr fontId="14"/>
  </si>
  <si>
    <r>
      <t>【</t>
    </r>
    <r>
      <rPr>
        <sz val="11"/>
        <color rgb="FF0000FF"/>
        <rFont val="ＭＳ Ｐゴシック"/>
        <family val="3"/>
        <charset val="128"/>
        <scheme val="minor"/>
      </rPr>
      <t>各機器の特徴</t>
    </r>
    <r>
      <rPr>
        <sz val="11"/>
        <color theme="1"/>
        <rFont val="ＭＳ Ｐゴシック"/>
        <family val="3"/>
        <charset val="128"/>
        <scheme val="minor"/>
      </rPr>
      <t>】シートをご一読いただき、
各機器のスペック、機能をご理解、ご承諾いただけましたか。</t>
    </r>
    <rPh sb="38" eb="40">
      <t>ショウダク</t>
    </rPh>
    <phoneticPr fontId="2"/>
  </si>
  <si>
    <r>
      <rPr>
        <sz val="11"/>
        <rFont val="ＭＳ Ｐゴシック"/>
        <family val="3"/>
        <charset val="128"/>
        <scheme val="minor"/>
      </rPr>
      <t>【</t>
    </r>
    <r>
      <rPr>
        <sz val="11"/>
        <color rgb="FF0000FF"/>
        <rFont val="ＭＳ Ｐゴシック"/>
        <family val="3"/>
        <charset val="128"/>
        <scheme val="minor"/>
      </rPr>
      <t>ご利用までの流れ</t>
    </r>
    <r>
      <rPr>
        <sz val="11"/>
        <rFont val="ＭＳ Ｐゴシック"/>
        <family val="3"/>
        <charset val="128"/>
        <scheme val="minor"/>
      </rPr>
      <t>】シートをご一読いただき、今後の流れについてご理解、ご承諾いただけましたか。</t>
    </r>
    <rPh sb="2" eb="4">
      <t>リヨウ</t>
    </rPh>
    <rPh sb="7" eb="8">
      <t>ナガ</t>
    </rPh>
    <rPh sb="15" eb="17">
      <t>イチドク</t>
    </rPh>
    <rPh sb="22" eb="24">
      <t>コンゴ</t>
    </rPh>
    <rPh sb="25" eb="26">
      <t>ナガ</t>
    </rPh>
    <rPh sb="32" eb="34">
      <t>リカイ</t>
    </rPh>
    <rPh sb="36" eb="38">
      <t>ショウダク</t>
    </rPh>
    <phoneticPr fontId="2"/>
  </si>
  <si>
    <t>ご利用カードをお持ちでないお客様は、ご利用カードを発行させていただきますので、メール件名を「ご利用カード発行希望」としてshoumei@iri-tokyo.jp にメールをご送付ください。
本文には、御社名、氏名、ご連絡先電話番号をご記入ください。
折り返し、ご利用カード発行申請書をお送りいたしますので、必要事項をご記入の上ご返送ください。
本エクセル受付票は、ご利用カード番号取得後にshoumei@iri-tokyo.jpにご送付ください。</t>
    <rPh sb="172" eb="173">
      <t>ホン</t>
    </rPh>
    <rPh sb="177" eb="180">
      <t>ウケツケヒョウ</t>
    </rPh>
    <rPh sb="183" eb="185">
      <t>リヨウ</t>
    </rPh>
    <rPh sb="190" eb="193">
      <t>シュトクゴ</t>
    </rPh>
    <rPh sb="216" eb="218">
      <t>ソウフ</t>
    </rPh>
    <phoneticPr fontId="2"/>
  </si>
  <si>
    <t>※ご利用カード番号を
お持ちでないお客様</t>
    <rPh sb="2" eb="4">
      <t>リヨウ</t>
    </rPh>
    <rPh sb="12" eb="13">
      <t>モ</t>
    </rPh>
    <rPh sb="18" eb="20">
      <t>キャクサマ</t>
    </rPh>
    <phoneticPr fontId="2"/>
  </si>
  <si>
    <t>料金算定に用いる時間</t>
    <rPh sb="0" eb="2">
      <t>リョウキン</t>
    </rPh>
    <rPh sb="2" eb="4">
      <t>サンテイ</t>
    </rPh>
    <rPh sb="5" eb="6">
      <t>モチ</t>
    </rPh>
    <rPh sb="8" eb="10">
      <t>ジカン</t>
    </rPh>
    <phoneticPr fontId="2"/>
  </si>
  <si>
    <t>3営業日以降の平日でご指定ください。3週間以上先の日程は指定できません。</t>
    <phoneticPr fontId="2"/>
  </si>
  <si>
    <t>ご利用機器
（単価１件あたり１時間）</t>
    <rPh sb="1" eb="5">
      <t>リヨウキキ</t>
    </rPh>
    <rPh sb="7" eb="9">
      <t>タンカ</t>
    </rPh>
    <rPh sb="10" eb="11">
      <t>ケン</t>
    </rPh>
    <rPh sb="15" eb="17">
      <t>ジカン</t>
    </rPh>
    <phoneticPr fontId="2"/>
  </si>
  <si>
    <t>輝度計</t>
    <rPh sb="0" eb="2">
      <t>キド</t>
    </rPh>
    <rPh sb="2" eb="3">
      <t>ケイ</t>
    </rPh>
    <phoneticPr fontId="2"/>
  </si>
  <si>
    <t>色彩輝度計
コニカミノルタ社製
CS-200</t>
    <rPh sb="0" eb="5">
      <t>シキサイキドケイ</t>
    </rPh>
    <rPh sb="13" eb="14">
      <t>シャ</t>
    </rPh>
    <rPh sb="14" eb="15">
      <t>セイ</t>
    </rPh>
    <phoneticPr fontId="2"/>
  </si>
  <si>
    <r>
      <rPr>
        <sz val="11"/>
        <rFont val="ＭＳ Ｐゴシック"/>
        <family val="3"/>
        <charset val="128"/>
        <scheme val="minor"/>
      </rPr>
      <t>ご利用場所についてのご承諾</t>
    </r>
    <r>
      <rPr>
        <u/>
        <sz val="11"/>
        <color theme="10"/>
        <rFont val="ＭＳ Ｐゴシック"/>
        <family val="3"/>
        <charset val="128"/>
        <scheme val="minor"/>
      </rPr>
      <t xml:space="preserve">
防音シールド室</t>
    </r>
    <rPh sb="1" eb="3">
      <t>リヨウ</t>
    </rPh>
    <rPh sb="3" eb="5">
      <t>バショ</t>
    </rPh>
    <rPh sb="11" eb="13">
      <t>ショウダク</t>
    </rPh>
    <rPh sb="15" eb="17">
      <t>ボウオン</t>
    </rPh>
    <rPh sb="21" eb="22">
      <t>シツガイヨウ</t>
    </rPh>
    <phoneticPr fontId="2"/>
  </si>
  <si>
    <t>無料貸出機器のご利用</t>
    <rPh sb="0" eb="2">
      <t>ムリョウ</t>
    </rPh>
    <rPh sb="2" eb="4">
      <t>カシダシ</t>
    </rPh>
    <rPh sb="4" eb="6">
      <t>キキ</t>
    </rPh>
    <rPh sb="8" eb="10">
      <t>リヨウ</t>
    </rPh>
    <phoneticPr fontId="2"/>
  </si>
  <si>
    <t>利用の有無</t>
    <rPh sb="0" eb="2">
      <t>リヨウ</t>
    </rPh>
    <rPh sb="3" eb="5">
      <t>ウム</t>
    </rPh>
    <phoneticPr fontId="2"/>
  </si>
  <si>
    <t>レーザー測距計　利用方法はこちらをクリックください</t>
    <rPh sb="4" eb="6">
      <t>ソッキョ</t>
    </rPh>
    <rPh sb="6" eb="7">
      <t>ケイ</t>
    </rPh>
    <rPh sb="8" eb="12">
      <t>リヨウホウホウ</t>
    </rPh>
    <phoneticPr fontId="2"/>
  </si>
  <si>
    <t>レーザー墨出し器（2台）　利用方法はこちらをクリックください</t>
    <rPh sb="4" eb="6">
      <t>スミダ</t>
    </rPh>
    <rPh sb="7" eb="8">
      <t>キ</t>
    </rPh>
    <rPh sb="10" eb="11">
      <t>ダイ</t>
    </rPh>
    <phoneticPr fontId="2"/>
  </si>
  <si>
    <t>5000K　LED光源　利用方法はこちらをクリックください</t>
    <rPh sb="9" eb="11">
      <t>コウゲン</t>
    </rPh>
    <phoneticPr fontId="2"/>
  </si>
  <si>
    <t>6500K　LED光源　利用方法はこちらをクリックください</t>
    <rPh sb="9" eb="11">
      <t>コウゲン</t>
    </rPh>
    <phoneticPr fontId="2"/>
  </si>
  <si>
    <t>ご利用は、見学を含め申込書に記載される法人にご所属の方のみ（個人事業主、創業を予定している個人の場合は本人のみ）とさせていただきます。
また【安全保障輸出管理に係る「特定類型」について】シートをご参照いただき、すべての方が安全保障輸出管理に係る「特定類型」に該当しないかどうかを事前にご確認下さい。</t>
    <rPh sb="1" eb="3">
      <t>リヨウ</t>
    </rPh>
    <rPh sb="5" eb="7">
      <t>ケンガク</t>
    </rPh>
    <rPh sb="8" eb="9">
      <t>フク</t>
    </rPh>
    <rPh sb="10" eb="13">
      <t>モウシコミショ</t>
    </rPh>
    <rPh sb="14" eb="16">
      <t>キサイ</t>
    </rPh>
    <rPh sb="19" eb="21">
      <t>ホウジン</t>
    </rPh>
    <rPh sb="23" eb="25">
      <t>ショゾク</t>
    </rPh>
    <rPh sb="26" eb="27">
      <t>カタ</t>
    </rPh>
    <rPh sb="30" eb="35">
      <t>コジンジギョウヌシ</t>
    </rPh>
    <rPh sb="36" eb="38">
      <t>ソウギョウ</t>
    </rPh>
    <rPh sb="39" eb="41">
      <t>ヨテイ</t>
    </rPh>
    <rPh sb="45" eb="47">
      <t>コジン</t>
    </rPh>
    <rPh sb="48" eb="50">
      <t>バアイ</t>
    </rPh>
    <rPh sb="51" eb="53">
      <t>ホンニン</t>
    </rPh>
    <rPh sb="98" eb="100">
      <t>サンショウ</t>
    </rPh>
    <rPh sb="109" eb="110">
      <t>カタ</t>
    </rPh>
    <rPh sb="111" eb="115">
      <t>アンゼンホショウ</t>
    </rPh>
    <rPh sb="115" eb="119">
      <t>ユシュツカンリ</t>
    </rPh>
    <rPh sb="120" eb="121">
      <t>カカ</t>
    </rPh>
    <rPh sb="123" eb="125">
      <t>トクテイ</t>
    </rPh>
    <rPh sb="125" eb="127">
      <t>ルイケイ</t>
    </rPh>
    <rPh sb="129" eb="131">
      <t>ガイトウ</t>
    </rPh>
    <rPh sb="139" eb="141">
      <t>ジゼン</t>
    </rPh>
    <rPh sb="143" eb="145">
      <t>カクニン</t>
    </rPh>
    <rPh sb="145" eb="146">
      <t>クダ</t>
    </rPh>
    <phoneticPr fontId="2"/>
  </si>
  <si>
    <t>機器利用の代表者名（＝申込者名）</t>
    <rPh sb="0" eb="2">
      <t>キキ</t>
    </rPh>
    <rPh sb="2" eb="4">
      <t>リヨウ</t>
    </rPh>
    <rPh sb="5" eb="8">
      <t>ダイヒョウシャ</t>
    </rPh>
    <rPh sb="8" eb="9">
      <t>メイ</t>
    </rPh>
    <rPh sb="11" eb="14">
      <t>モウシコミシャ</t>
    </rPh>
    <rPh sb="14" eb="15">
      <t>メイ</t>
    </rPh>
    <phoneticPr fontId="14"/>
  </si>
  <si>
    <t>※実際にご来所される方を記載してください。
ご利用者に変更や追加があった場合には申込書を再作成する必要がございますので、事前にご連絡ください。
ご利用当日の変更や追加の場合、申込書再作成のため機器利用の開始時刻が遅れる可能性がございますのでご注意ください。</t>
    <rPh sb="1" eb="3">
      <t>ジッサイ</t>
    </rPh>
    <rPh sb="5" eb="7">
      <t>ライショ</t>
    </rPh>
    <rPh sb="10" eb="11">
      <t>カタ</t>
    </rPh>
    <rPh sb="12" eb="14">
      <t>キサイ</t>
    </rPh>
    <rPh sb="23" eb="26">
      <t>リヨウシャ</t>
    </rPh>
    <rPh sb="27" eb="29">
      <t>ヘンコウ</t>
    </rPh>
    <rPh sb="30" eb="32">
      <t>ツイカ</t>
    </rPh>
    <rPh sb="36" eb="38">
      <t>バアイ</t>
    </rPh>
    <rPh sb="40" eb="43">
      <t>モウシコミショ</t>
    </rPh>
    <rPh sb="44" eb="47">
      <t>サイサクセイ</t>
    </rPh>
    <rPh sb="60" eb="62">
      <t>ジゼン</t>
    </rPh>
    <rPh sb="64" eb="66">
      <t>レンラク</t>
    </rPh>
    <rPh sb="73" eb="75">
      <t>リヨウ</t>
    </rPh>
    <rPh sb="75" eb="77">
      <t>トウジツ</t>
    </rPh>
    <rPh sb="78" eb="80">
      <t>ヘンコウ</t>
    </rPh>
    <rPh sb="81" eb="83">
      <t>ツイカ</t>
    </rPh>
    <rPh sb="84" eb="86">
      <t>バアイ</t>
    </rPh>
    <rPh sb="87" eb="90">
      <t>モウシコミショ</t>
    </rPh>
    <rPh sb="90" eb="93">
      <t>サイサクセイ</t>
    </rPh>
    <rPh sb="96" eb="98">
      <t>キキ</t>
    </rPh>
    <rPh sb="98" eb="100">
      <t>リヨウ</t>
    </rPh>
    <rPh sb="101" eb="105">
      <t>カイシジコク</t>
    </rPh>
    <rPh sb="106" eb="107">
      <t>オク</t>
    </rPh>
    <rPh sb="109" eb="112">
      <t>カノウセイ</t>
    </rPh>
    <rPh sb="121" eb="123">
      <t>チュウイ</t>
    </rPh>
    <phoneticPr fontId="2"/>
  </si>
  <si>
    <t>その他のご利用者名1</t>
    <rPh sb="2" eb="3">
      <t>ホカ</t>
    </rPh>
    <rPh sb="5" eb="8">
      <t>リヨウシャ</t>
    </rPh>
    <rPh sb="8" eb="9">
      <t>メイ</t>
    </rPh>
    <phoneticPr fontId="2"/>
  </si>
  <si>
    <t>その他のご利用者名2</t>
    <rPh sb="2" eb="3">
      <t>ホカ</t>
    </rPh>
    <rPh sb="5" eb="8">
      <t>リヨウシャ</t>
    </rPh>
    <rPh sb="8" eb="9">
      <t>メイ</t>
    </rPh>
    <phoneticPr fontId="2"/>
  </si>
  <si>
    <t>申込者のご利用カード番号</t>
    <rPh sb="0" eb="3">
      <t>モウシコミシャ</t>
    </rPh>
    <rPh sb="5" eb="7">
      <t>リヨウ</t>
    </rPh>
    <rPh sb="10" eb="12">
      <t>バンゴウ</t>
    </rPh>
    <phoneticPr fontId="14"/>
  </si>
  <si>
    <t>ご利用者はすべて
お申込者様と同じ法人のご所属ですか</t>
    <rPh sb="1" eb="3">
      <t>リヨウ</t>
    </rPh>
    <rPh sb="3" eb="4">
      <t>シャ</t>
    </rPh>
    <rPh sb="10" eb="13">
      <t>モウシコミシャ</t>
    </rPh>
    <rPh sb="13" eb="14">
      <t>サマ</t>
    </rPh>
    <rPh sb="15" eb="16">
      <t>オナ</t>
    </rPh>
    <rPh sb="17" eb="19">
      <t>ホウジン</t>
    </rPh>
    <rPh sb="21" eb="23">
      <t>ショゾク</t>
    </rPh>
    <phoneticPr fontId="2"/>
  </si>
  <si>
    <t>ご利用は、お申込者様と同じ法人（個人事業主、創業を予定している個人の場合はご本人のみ）にご所属の方のみとなります。</t>
    <rPh sb="1" eb="3">
      <t>リヨウ</t>
    </rPh>
    <rPh sb="6" eb="9">
      <t>モウシコミシャ</t>
    </rPh>
    <rPh sb="9" eb="10">
      <t>サマ</t>
    </rPh>
    <rPh sb="11" eb="12">
      <t>オナ</t>
    </rPh>
    <rPh sb="13" eb="15">
      <t>ホウジン</t>
    </rPh>
    <rPh sb="16" eb="21">
      <t>コジンジギョウヌシ</t>
    </rPh>
    <rPh sb="22" eb="24">
      <t>ソウギョウ</t>
    </rPh>
    <rPh sb="25" eb="27">
      <t>ヨテイ</t>
    </rPh>
    <rPh sb="31" eb="33">
      <t>コジン</t>
    </rPh>
    <rPh sb="34" eb="36">
      <t>バアイ</t>
    </rPh>
    <rPh sb="38" eb="40">
      <t>ホンニン</t>
    </rPh>
    <rPh sb="45" eb="47">
      <t>ショゾク</t>
    </rPh>
    <rPh sb="48" eb="49">
      <t>カタ</t>
    </rPh>
    <phoneticPr fontId="2"/>
  </si>
  <si>
    <t>ご希望日時
【ご利用日程確認ページ利用方法】シートの内容をご確認いただいた上、
ご利用日程確認ページ　でご利用可能日をご覧いただき、
右の第一希望から第三希望までの日程をご記入ください。
※防音シールド室、各種測定機器のご利用料金の時間単位は1時間です。30分単位のご利用は可能ですが、1時間未満の端数時間は1時間に繰り上げて料金算定をいたしますのでご注意ください。
例）9:30から16:00までのご利用でお申し込みの場合
ご利用時間は6時間30分ですが、料金は7時間分で算定いたします。
※装置予約の都合上、ご利用可能時間はお申込時のご利用時間分のみとなりますのでご注意ください。（上記例の場合、装置ご予約後は7時間分の料金をお支払い頂いたとしても、ご利用可能時間は6時間30分のみとなります。）
※12:00から13:00は昼休みのため、ご対応できない可能性がございます。</t>
    <rPh sb="1" eb="3">
      <t>キボウ</t>
    </rPh>
    <rPh sb="3" eb="5">
      <t>ニチジ</t>
    </rPh>
    <rPh sb="59" eb="61">
      <t>ナイヨウ</t>
    </rPh>
    <rPh sb="63" eb="65">
      <t>カクニン</t>
    </rPh>
    <rPh sb="70" eb="71">
      <t>ウエ</t>
    </rPh>
    <rPh sb="74" eb="80">
      <t>リヨウニッテイカクニン</t>
    </rPh>
    <rPh sb="86" eb="88">
      <t>リヨウ</t>
    </rPh>
    <rPh sb="88" eb="91">
      <t>カノウビ</t>
    </rPh>
    <rPh sb="93" eb="94">
      <t>ラン</t>
    </rPh>
    <rPh sb="100" eb="101">
      <t>ミギ</t>
    </rPh>
    <rPh sb="102" eb="106">
      <t>ダイイチキボウ</t>
    </rPh>
    <rPh sb="108" eb="112">
      <t>ダイサンキボウ</t>
    </rPh>
    <rPh sb="115" eb="117">
      <t>ニッテイ</t>
    </rPh>
    <rPh sb="119" eb="121">
      <t>キニュウ</t>
    </rPh>
    <rPh sb="129" eb="131">
      <t>ボウオン</t>
    </rPh>
    <rPh sb="135" eb="136">
      <t>シツ</t>
    </rPh>
    <rPh sb="137" eb="139">
      <t>カクシュ</t>
    </rPh>
    <rPh sb="139" eb="143">
      <t>ソクテイキキ</t>
    </rPh>
    <rPh sb="145" eb="147">
      <t>リヨウ</t>
    </rPh>
    <rPh sb="147" eb="149">
      <t>リョウキン</t>
    </rPh>
    <rPh sb="150" eb="152">
      <t>ジカン</t>
    </rPh>
    <rPh sb="152" eb="154">
      <t>タンイ</t>
    </rPh>
    <rPh sb="156" eb="158">
      <t>ジカン</t>
    </rPh>
    <rPh sb="163" eb="164">
      <t>フン</t>
    </rPh>
    <rPh sb="164" eb="166">
      <t>タンイ</t>
    </rPh>
    <rPh sb="168" eb="170">
      <t>リヨウ</t>
    </rPh>
    <rPh sb="171" eb="173">
      <t>カノウ</t>
    </rPh>
    <rPh sb="178" eb="180">
      <t>ジカン</t>
    </rPh>
    <rPh sb="180" eb="182">
      <t>ミマン</t>
    </rPh>
    <rPh sb="183" eb="185">
      <t>ハスウ</t>
    </rPh>
    <rPh sb="185" eb="187">
      <t>ジカン</t>
    </rPh>
    <rPh sb="189" eb="191">
      <t>ジカン</t>
    </rPh>
    <rPh sb="192" eb="193">
      <t>ク</t>
    </rPh>
    <rPh sb="194" eb="195">
      <t>ア</t>
    </rPh>
    <rPh sb="197" eb="199">
      <t>リョウキン</t>
    </rPh>
    <rPh sb="199" eb="201">
      <t>サンテイ</t>
    </rPh>
    <rPh sb="210" eb="212">
      <t>チュウイ</t>
    </rPh>
    <rPh sb="219" eb="220">
      <t>レイ</t>
    </rPh>
    <rPh sb="236" eb="238">
      <t>リヨウ</t>
    </rPh>
    <rPh sb="240" eb="241">
      <t>モウ</t>
    </rPh>
    <rPh sb="242" eb="243">
      <t>コ</t>
    </rPh>
    <rPh sb="245" eb="247">
      <t>バアイ</t>
    </rPh>
    <rPh sb="249" eb="251">
      <t>リヨウ</t>
    </rPh>
    <rPh sb="251" eb="253">
      <t>ジカン</t>
    </rPh>
    <rPh sb="255" eb="257">
      <t>ジカン</t>
    </rPh>
    <rPh sb="259" eb="260">
      <t>フン</t>
    </rPh>
    <rPh sb="264" eb="266">
      <t>リョウキン</t>
    </rPh>
    <rPh sb="268" eb="270">
      <t>ジカン</t>
    </rPh>
    <rPh sb="270" eb="271">
      <t>ブン</t>
    </rPh>
    <rPh sb="272" eb="274">
      <t>サンテイ</t>
    </rPh>
    <rPh sb="283" eb="285">
      <t>ソウチ</t>
    </rPh>
    <rPh sb="285" eb="287">
      <t>ヨヤク</t>
    </rPh>
    <rPh sb="288" eb="290">
      <t>ツゴウ</t>
    </rPh>
    <rPh sb="290" eb="291">
      <t>ジョウ</t>
    </rPh>
    <rPh sb="293" eb="297">
      <t>リヨウカノウ</t>
    </rPh>
    <rPh sb="297" eb="299">
      <t>ジカン</t>
    </rPh>
    <rPh sb="301" eb="303">
      <t>モウシコ</t>
    </rPh>
    <rPh sb="303" eb="304">
      <t>ジ</t>
    </rPh>
    <rPh sb="306" eb="308">
      <t>リヨウ</t>
    </rPh>
    <rPh sb="308" eb="310">
      <t>ジカン</t>
    </rPh>
    <rPh sb="310" eb="311">
      <t>ブン</t>
    </rPh>
    <rPh sb="321" eb="323">
      <t>チュウイ</t>
    </rPh>
    <rPh sb="329" eb="332">
      <t>ジョウキレイ</t>
    </rPh>
    <rPh sb="333" eb="335">
      <t>バアイ</t>
    </rPh>
    <rPh sb="336" eb="338">
      <t>ソウチ</t>
    </rPh>
    <rPh sb="339" eb="341">
      <t>ヨヤク</t>
    </rPh>
    <rPh sb="341" eb="342">
      <t>ゴ</t>
    </rPh>
    <rPh sb="344" eb="347">
      <t>ジカンブン</t>
    </rPh>
    <rPh sb="348" eb="350">
      <t>リョウキン</t>
    </rPh>
    <rPh sb="352" eb="354">
      <t>シハラ</t>
    </rPh>
    <rPh sb="355" eb="356">
      <t>イタダ</t>
    </rPh>
    <rPh sb="364" eb="368">
      <t>リヨウカノウ</t>
    </rPh>
    <rPh sb="368" eb="370">
      <t>ジカン</t>
    </rPh>
    <rPh sb="372" eb="374">
      <t>ジカン</t>
    </rPh>
    <rPh sb="376" eb="377">
      <t>フンヒルヤスタイオウカノウセイ</t>
    </rPh>
    <phoneticPr fontId="2"/>
  </si>
  <si>
    <r>
      <t xml:space="preserve">
お支払いの方法、ご利用可能なクレジットカードは下記ページをご参照ください。
https://www.iri-tokyo.jp/service/rates-guide/#payment
※クレジットカード払いの場合、</t>
    </r>
    <r>
      <rPr>
        <sz val="10"/>
        <color theme="1"/>
        <rFont val="ＭＳ Ｐゴシック"/>
        <family val="3"/>
        <charset val="128"/>
        <scheme val="minor"/>
      </rPr>
      <t xml:space="preserve">領収書の宛名は「カード名義人」になります。
</t>
    </r>
    <r>
      <rPr>
        <sz val="11"/>
        <color theme="1"/>
        <rFont val="ＭＳ Ｐゴシック"/>
        <family val="3"/>
        <charset val="128"/>
        <scheme val="minor"/>
      </rPr>
      <t>※コンビニ伝票払いをご希望の場合はご連絡ください。入金確認のため、概ねご利用日の5営業日以上前にご入金いただく必要がございます。</t>
    </r>
    <rPh sb="3" eb="5">
      <t>シハラ</t>
    </rPh>
    <rPh sb="7" eb="9">
      <t>ホウホウ</t>
    </rPh>
    <rPh sb="11" eb="15">
      <t>リヨウカノウ</t>
    </rPh>
    <rPh sb="25" eb="27">
      <t>カキ</t>
    </rPh>
    <rPh sb="32" eb="34">
      <t>サンショウ</t>
    </rPh>
    <rPh sb="103" eb="104">
      <t>バラ</t>
    </rPh>
    <rPh sb="106" eb="108">
      <t>バアイ</t>
    </rPh>
    <rPh sb="136" eb="139">
      <t>デンピョウバラ</t>
    </rPh>
    <rPh sb="142" eb="144">
      <t>キボウ</t>
    </rPh>
    <rPh sb="145" eb="147">
      <t>バアイ</t>
    </rPh>
    <rPh sb="149" eb="151">
      <t>レンラク</t>
    </rPh>
    <rPh sb="156" eb="160">
      <t>ニュウキンカクニン</t>
    </rPh>
    <rPh sb="164" eb="165">
      <t>オオム</t>
    </rPh>
    <rPh sb="167" eb="170">
      <t>リヨウビ</t>
    </rPh>
    <rPh sb="172" eb="175">
      <t>エイギョウビ</t>
    </rPh>
    <rPh sb="175" eb="178">
      <t>イジョウマエ</t>
    </rPh>
    <rPh sb="180" eb="182">
      <t>ニュウキン</t>
    </rPh>
    <rPh sb="186" eb="188">
      <t>ヒツヨウ</t>
    </rPh>
    <phoneticPr fontId="14"/>
  </si>
  <si>
    <t>撮影対象</t>
    <rPh sb="0" eb="4">
      <t>サツエイタイショウ</t>
    </rPh>
    <phoneticPr fontId="2"/>
  </si>
  <si>
    <t>ご利用範囲</t>
    <rPh sb="1" eb="5">
      <t>リヨウハンイ</t>
    </rPh>
    <phoneticPr fontId="2"/>
  </si>
  <si>
    <t>実験風景の写真撮影のご予定はありますか
（撮影は防音シールド室内に限ります）</t>
    <rPh sb="0" eb="2">
      <t>ジッケン</t>
    </rPh>
    <rPh sb="2" eb="4">
      <t>フウケイ</t>
    </rPh>
    <rPh sb="5" eb="9">
      <t>シャシンサツエイ</t>
    </rPh>
    <rPh sb="11" eb="13">
      <t>ヨテイ</t>
    </rPh>
    <rPh sb="21" eb="23">
      <t>サツエイ</t>
    </rPh>
    <rPh sb="24" eb="31">
      <t>ボウオ</t>
    </rPh>
    <rPh sb="31" eb="32">
      <t>ナイ</t>
    </rPh>
    <rPh sb="33" eb="34">
      <t>カギ</t>
    </rPh>
    <phoneticPr fontId="2"/>
  </si>
  <si>
    <t>写真撮影は原則不可とさせていただいておりますが、事前に撮影対象とご利用範囲を確認させていただいております。
下記から撮影対象とご利用範囲をご選択ください。</t>
    <rPh sb="0" eb="4">
      <t>シャシン</t>
    </rPh>
    <rPh sb="5" eb="7">
      <t>ゲンソク</t>
    </rPh>
    <rPh sb="7" eb="9">
      <t>フカ</t>
    </rPh>
    <rPh sb="24" eb="26">
      <t>ジゼン</t>
    </rPh>
    <rPh sb="27" eb="31">
      <t>サツエイタイショウ</t>
    </rPh>
    <rPh sb="33" eb="35">
      <t>リヨウ</t>
    </rPh>
    <rPh sb="35" eb="37">
      <t>ハンイ</t>
    </rPh>
    <rPh sb="38" eb="40">
      <t>カクニン</t>
    </rPh>
    <rPh sb="54" eb="56">
      <t>カキ</t>
    </rPh>
    <rPh sb="58" eb="60">
      <t>サツエイ</t>
    </rPh>
    <rPh sb="60" eb="62">
      <t>タイショウ</t>
    </rPh>
    <rPh sb="64" eb="68">
      <t>リヨウハ</t>
    </rPh>
    <rPh sb="70" eb="72">
      <t>センタク</t>
    </rPh>
    <phoneticPr fontId="2"/>
  </si>
  <si>
    <r>
      <rPr>
        <u/>
        <sz val="10.5"/>
        <color theme="1"/>
        <rFont val="ＭＳ Ｐゴシック"/>
        <family val="3"/>
        <charset val="128"/>
        <scheme val="minor"/>
      </rPr>
      <t>長所</t>
    </r>
    <r>
      <rPr>
        <sz val="10.5"/>
        <color theme="1"/>
        <rFont val="ＭＳ Ｐゴシック"/>
        <family val="3"/>
        <charset val="128"/>
        <scheme val="minor"/>
      </rPr>
      <t xml:space="preserve">
・操作方法がシンプル
</t>
    </r>
    <r>
      <rPr>
        <u/>
        <sz val="10.5"/>
        <color theme="1"/>
        <rFont val="ＭＳ Ｐゴシック"/>
        <family val="3"/>
        <charset val="128"/>
        <scheme val="minor"/>
      </rPr>
      <t xml:space="preserve">短所
</t>
    </r>
    <r>
      <rPr>
        <sz val="10.5"/>
        <color theme="1"/>
        <rFont val="ＭＳ Ｐゴシック"/>
        <family val="3"/>
        <charset val="128"/>
        <scheme val="minor"/>
      </rPr>
      <t xml:space="preserve">・ポイント毎にしか測定できない
・波長ごとの測定ができない
</t>
    </r>
    <r>
      <rPr>
        <u/>
        <sz val="10.5"/>
        <color theme="1"/>
        <rFont val="ＭＳ Ｐゴシック"/>
        <family val="3"/>
        <charset val="128"/>
        <scheme val="minor"/>
      </rPr>
      <t>選択ポイント</t>
    </r>
    <r>
      <rPr>
        <sz val="10.5"/>
        <color theme="1"/>
        <rFont val="ＭＳ Ｐゴシック"/>
        <family val="3"/>
        <charset val="128"/>
        <scheme val="minor"/>
      </rPr>
      <t xml:space="preserve">
ポイントでの輝度値さえわかればいい場合はこちらの機器を選択してください。</t>
    </r>
    <rPh sb="0" eb="2">
      <t>チョウショ</t>
    </rPh>
    <rPh sb="4" eb="6">
      <t>ソウサ</t>
    </rPh>
    <rPh sb="6" eb="8">
      <t>ホウホウ</t>
    </rPh>
    <rPh sb="14" eb="16">
      <t>タンショ</t>
    </rPh>
    <rPh sb="22" eb="23">
      <t>ゴト</t>
    </rPh>
    <rPh sb="26" eb="28">
      <t>ソクテイ</t>
    </rPh>
    <rPh sb="34" eb="36">
      <t>ハチョウ</t>
    </rPh>
    <rPh sb="39" eb="41">
      <t>ソクテイ</t>
    </rPh>
    <rPh sb="48" eb="50">
      <t>センタク</t>
    </rPh>
    <rPh sb="61" eb="63">
      <t>キド</t>
    </rPh>
    <rPh sb="63" eb="64">
      <t>チ</t>
    </rPh>
    <rPh sb="72" eb="74">
      <t>バアイ</t>
    </rPh>
    <rPh sb="79" eb="81">
      <t>キキ</t>
    </rPh>
    <rPh sb="82" eb="84">
      <t>センタク</t>
    </rPh>
    <phoneticPr fontId="2"/>
  </si>
  <si>
    <r>
      <t>輝度
cd/m</t>
    </r>
    <r>
      <rPr>
        <vertAlign val="superscript"/>
        <sz val="10.5"/>
        <color theme="1"/>
        <rFont val="ＭＳ Ｐゴシック"/>
        <family val="3"/>
        <charset val="128"/>
        <scheme val="minor"/>
      </rPr>
      <t>2</t>
    </r>
    <rPh sb="0" eb="2">
      <t>キド</t>
    </rPh>
    <phoneticPr fontId="2"/>
  </si>
  <si>
    <r>
      <t>分光放射輝度
W/(sr･m</t>
    </r>
    <r>
      <rPr>
        <vertAlign val="superscript"/>
        <sz val="10.5"/>
        <color theme="1"/>
        <rFont val="ＭＳ Ｐゴシック"/>
        <family val="3"/>
        <charset val="128"/>
        <scheme val="minor"/>
      </rPr>
      <t>2</t>
    </r>
    <r>
      <rPr>
        <sz val="10.5"/>
        <color theme="1"/>
        <rFont val="ＭＳ Ｐゴシック"/>
        <family val="3"/>
        <charset val="128"/>
        <scheme val="minor"/>
      </rPr>
      <t>・nm)
and
輝度
cd/m</t>
    </r>
    <r>
      <rPr>
        <vertAlign val="superscript"/>
        <sz val="10.5"/>
        <color theme="1"/>
        <rFont val="ＭＳ Ｐゴシック"/>
        <family val="3"/>
        <charset val="128"/>
        <scheme val="minor"/>
      </rPr>
      <t>2</t>
    </r>
    <rPh sb="0" eb="6">
      <t>ブンコウホウシャキド</t>
    </rPh>
    <rPh sb="26" eb="28">
      <t>キド</t>
    </rPh>
    <phoneticPr fontId="2"/>
  </si>
  <si>
    <r>
      <rPr>
        <u/>
        <sz val="10.5"/>
        <color theme="1"/>
        <rFont val="ＭＳ Ｐゴシック"/>
        <family val="3"/>
        <charset val="128"/>
        <scheme val="minor"/>
      </rPr>
      <t>長所</t>
    </r>
    <r>
      <rPr>
        <sz val="10.5"/>
        <color theme="1"/>
        <rFont val="ＭＳ Ｐゴシック"/>
        <family val="3"/>
        <charset val="128"/>
        <scheme val="minor"/>
      </rPr>
      <t xml:space="preserve">
・各波長毎に放射輝度が測れる。
</t>
    </r>
    <r>
      <rPr>
        <u/>
        <sz val="10.5"/>
        <color theme="1"/>
        <rFont val="ＭＳ Ｐゴシック"/>
        <family val="3"/>
        <charset val="128"/>
        <scheme val="minor"/>
      </rPr>
      <t>短所</t>
    </r>
    <r>
      <rPr>
        <sz val="10.5"/>
        <color theme="1"/>
        <rFont val="ＭＳ Ｐゴシック"/>
        <family val="3"/>
        <charset val="128"/>
        <scheme val="minor"/>
      </rPr>
      <t xml:space="preserve">
・ポイント毎にしか測定できない。
→輝度の分布を測定したい場合は、shoumei@iri-tokyo.jpまでご連絡ください。
</t>
    </r>
    <r>
      <rPr>
        <u/>
        <sz val="10.5"/>
        <color theme="1"/>
        <rFont val="ＭＳ Ｐゴシック"/>
        <family val="3"/>
        <charset val="128"/>
        <scheme val="minor"/>
      </rPr>
      <t xml:space="preserve">選択ポイント
</t>
    </r>
    <r>
      <rPr>
        <sz val="10.5"/>
        <color theme="1"/>
        <rFont val="ＭＳ Ｐゴシック"/>
        <family val="3"/>
        <charset val="128"/>
        <scheme val="minor"/>
      </rPr>
      <t>波長毎の放射輝度が測定したい場合は、こちらの機器を選択してください。</t>
    </r>
    <rPh sb="4" eb="5">
      <t>カク</t>
    </rPh>
    <rPh sb="5" eb="8">
      <t>ハチョウゴト</t>
    </rPh>
    <rPh sb="9" eb="11">
      <t>ホウシャ</t>
    </rPh>
    <rPh sb="11" eb="13">
      <t>キド</t>
    </rPh>
    <rPh sb="14" eb="15">
      <t>ハカ</t>
    </rPh>
    <rPh sb="40" eb="42">
      <t>キド</t>
    </rPh>
    <rPh sb="43" eb="45">
      <t>ブンプ</t>
    </rPh>
    <rPh sb="46" eb="48">
      <t>ソクテイ</t>
    </rPh>
    <rPh sb="51" eb="53">
      <t>バアイ</t>
    </rPh>
    <rPh sb="78" eb="80">
      <t>レンラク</t>
    </rPh>
    <rPh sb="94" eb="97">
      <t>ハチョウゴト</t>
    </rPh>
    <rPh sb="98" eb="100">
      <t>ホウシャ</t>
    </rPh>
    <rPh sb="100" eb="102">
      <t>キド</t>
    </rPh>
    <rPh sb="103" eb="105">
      <t>ソクテイ</t>
    </rPh>
    <rPh sb="108" eb="110">
      <t>バアイ</t>
    </rPh>
    <rPh sb="116" eb="118">
      <t>キキ</t>
    </rPh>
    <rPh sb="119" eb="121">
      <t>センタク</t>
    </rPh>
    <phoneticPr fontId="2"/>
  </si>
  <si>
    <t xml:space="preserve">
照度を測定したい場合、こちらの機器を選択してください。照度値の他に各波長ごとの照度を測定することができます。</t>
    <rPh sb="1" eb="3">
      <t>ショウド</t>
    </rPh>
    <rPh sb="4" eb="6">
      <t>ソクテイ</t>
    </rPh>
    <rPh sb="9" eb="11">
      <t>バアイ</t>
    </rPh>
    <rPh sb="16" eb="18">
      <t>キキ</t>
    </rPh>
    <rPh sb="19" eb="21">
      <t>センタク</t>
    </rPh>
    <rPh sb="28" eb="30">
      <t>ショウド</t>
    </rPh>
    <rPh sb="30" eb="31">
      <t>チ</t>
    </rPh>
    <rPh sb="32" eb="33">
      <t>ホカ</t>
    </rPh>
    <rPh sb="34" eb="37">
      <t>カクハチョウ</t>
    </rPh>
    <rPh sb="40" eb="42">
      <t>ショウド</t>
    </rPh>
    <rPh sb="43" eb="45">
      <t>ソクテイ</t>
    </rPh>
    <phoneticPr fontId="2"/>
  </si>
  <si>
    <r>
      <t>分光放射照度
W/(m</t>
    </r>
    <r>
      <rPr>
        <b/>
        <vertAlign val="superscript"/>
        <sz val="10.5"/>
        <color theme="1"/>
        <rFont val="ＭＳ Ｐゴシック"/>
        <family val="3"/>
        <charset val="128"/>
        <scheme val="minor"/>
      </rPr>
      <t>2</t>
    </r>
    <r>
      <rPr>
        <b/>
        <sz val="10.5"/>
        <color theme="1"/>
        <rFont val="ＭＳ Ｐゴシック"/>
        <family val="3"/>
        <charset val="128"/>
        <scheme val="minor"/>
      </rPr>
      <t>・nm)
and
照度
lx</t>
    </r>
    <rPh sb="0" eb="6">
      <t>ブンコウホウシャショウド</t>
    </rPh>
    <rPh sb="23" eb="25">
      <t>ショウド</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</si>
</sst>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6" formatCode="&quot;¥&quot;#,##0;[Red]&quot;¥&quot;\-#,##0"/>
    <numFmt numFmtId="176" formatCode="[h]:mm"/>
  </numFmts>
  <fonts count="33" x14ac:knownFonts="1">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sz val="14"/>
      <color theme="1"/>
      <name val="ＭＳ Ｐゴシック"/>
      <family val="2"/>
      <charset val="128"/>
      <scheme val="minor"/>
    </font>
    <font>
      <sz val="14"/>
      <color theme="1"/>
      <name val="ＭＳ Ｐゴシック"/>
      <family val="3"/>
      <charset val="128"/>
      <scheme val="minor"/>
    </font>
    <font>
      <sz val="11"/>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4"/>
      <color theme="1"/>
      <name val="ＭＳ Ｐゴシック"/>
      <family val="2"/>
      <charset val="128"/>
      <scheme val="minor"/>
    </font>
    <font>
      <sz val="24"/>
      <color theme="1"/>
      <name val="ＭＳ Ｐゴシック"/>
      <family val="3"/>
      <charset val="128"/>
      <scheme val="minor"/>
    </font>
    <font>
      <u/>
      <sz val="11"/>
      <color theme="10"/>
      <name val="ＭＳ Ｐゴシック"/>
      <family val="2"/>
      <charset val="128"/>
      <scheme val="minor"/>
    </font>
    <font>
      <u/>
      <sz val="11"/>
      <color theme="10"/>
      <name val="ＭＳ Ｐゴシック"/>
      <family val="3"/>
      <charset val="128"/>
      <scheme val="minor"/>
    </font>
    <font>
      <sz val="9"/>
      <color rgb="FF000000"/>
      <name val="MS UI Gothic"/>
      <family val="3"/>
      <charset val="128"/>
    </font>
    <font>
      <b/>
      <u/>
      <sz val="18"/>
      <color theme="1"/>
      <name val="ＭＳ Ｐゴシック"/>
      <family val="3"/>
      <charset val="128"/>
      <scheme val="minor"/>
    </font>
    <font>
      <sz val="6"/>
      <name val="ＭＳ Ｐゴシック"/>
      <family val="3"/>
      <charset val="128"/>
    </font>
    <font>
      <sz val="11"/>
      <color rgb="FFFF0000"/>
      <name val="ＭＳ Ｐゴシック"/>
      <family val="3"/>
      <charset val="128"/>
      <scheme val="minor"/>
    </font>
    <font>
      <sz val="11"/>
      <color theme="0"/>
      <name val="ＭＳ Ｐゴシック"/>
      <family val="3"/>
      <charset val="128"/>
      <scheme val="minor"/>
    </font>
    <font>
      <sz val="10"/>
      <color rgb="FFFF0000"/>
      <name val="ＭＳ Ｐゴシック"/>
      <family val="3"/>
      <charset val="128"/>
      <scheme val="minor"/>
    </font>
    <font>
      <sz val="11"/>
      <color theme="0"/>
      <name val="ＭＳ Ｐゴシック"/>
      <family val="2"/>
      <charset val="128"/>
      <scheme val="minor"/>
    </font>
    <font>
      <sz val="11"/>
      <name val="ＭＳ Ｐゴシック"/>
      <family val="2"/>
      <charset val="128"/>
      <scheme val="minor"/>
    </font>
    <font>
      <sz val="11"/>
      <name val="ＭＳ Ｐゴシック"/>
      <family val="3"/>
      <charset val="128"/>
      <scheme val="minor"/>
    </font>
    <font>
      <sz val="16"/>
      <color theme="1"/>
      <name val="ＭＳ Ｐゴシック"/>
      <family val="2"/>
      <charset val="128"/>
      <scheme val="minor"/>
    </font>
    <font>
      <sz val="11"/>
      <color theme="0" tint="-4.9989318521683403E-2"/>
      <name val="ＭＳ Ｐゴシック"/>
      <family val="3"/>
      <charset val="128"/>
      <scheme val="minor"/>
    </font>
    <font>
      <sz val="11"/>
      <color rgb="FF0000FF"/>
      <name val="ＭＳ Ｐゴシック"/>
      <family val="3"/>
      <charset val="128"/>
      <scheme val="minor"/>
    </font>
    <font>
      <sz val="9"/>
      <color rgb="FF000000"/>
      <name val="Meiryo UI"/>
      <family val="3"/>
      <charset val="128"/>
    </font>
    <font>
      <b/>
      <sz val="11"/>
      <color theme="1"/>
      <name val="ＭＳ Ｐゴシック"/>
      <family val="3"/>
      <charset val="128"/>
      <scheme val="minor"/>
    </font>
    <font>
      <sz val="11"/>
      <color theme="0" tint="-0.14999847407452621"/>
      <name val="ＭＳ Ｐゴシック"/>
      <family val="3"/>
      <charset val="128"/>
      <scheme val="minor"/>
    </font>
    <font>
      <b/>
      <sz val="10"/>
      <color theme="1"/>
      <name val="ＭＳ Ｐゴシック"/>
      <family val="3"/>
      <charset val="128"/>
      <scheme val="minor"/>
    </font>
    <font>
      <sz val="10.5"/>
      <color theme="1"/>
      <name val="ＭＳ Ｐゴシック"/>
      <family val="3"/>
      <charset val="128"/>
      <scheme val="minor"/>
    </font>
    <font>
      <u/>
      <sz val="10.5"/>
      <color theme="1"/>
      <name val="ＭＳ Ｐゴシック"/>
      <family val="3"/>
      <charset val="128"/>
      <scheme val="minor"/>
    </font>
    <font>
      <vertAlign val="superscript"/>
      <sz val="10.5"/>
      <color theme="1"/>
      <name val="ＭＳ Ｐゴシック"/>
      <family val="3"/>
      <charset val="128"/>
      <scheme val="minor"/>
    </font>
    <font>
      <b/>
      <sz val="10.5"/>
      <color theme="1"/>
      <name val="ＭＳ Ｐゴシック"/>
      <family val="3"/>
      <charset val="128"/>
      <scheme val="minor"/>
    </font>
    <font>
      <b/>
      <vertAlign val="superscript"/>
      <sz val="10.5"/>
      <color theme="1"/>
      <name val="ＭＳ Ｐゴシック"/>
      <family val="3"/>
      <charset val="128"/>
      <scheme val="minor"/>
    </font>
  </fonts>
  <fills count="5">
    <fill>
      <patternFill patternType="none"/>
    </fill>
    <fill>
      <patternFill patternType="gray125"/>
    </fill>
    <fill>
      <patternFill patternType="solid">
        <fgColor rgb="FFFFFF99"/>
        <bgColor indexed="64"/>
      </patternFill>
    </fill>
    <fill>
      <patternFill patternType="solid">
        <fgColor theme="8" tint="0.59999389629810485"/>
        <bgColor indexed="64"/>
      </patternFill>
    </fill>
    <fill>
      <patternFill patternType="solid">
        <fgColor rgb="FFFFFF00"/>
        <bgColor indexed="64"/>
      </patternFill>
    </fill>
  </fills>
  <borders count="5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bottom/>
      <diagonal/>
    </border>
    <border>
      <left/>
      <right/>
      <top/>
      <bottom style="thin">
        <color indexed="64"/>
      </bottom>
      <diagonal/>
    </border>
    <border>
      <left/>
      <right style="thin">
        <color indexed="64"/>
      </right>
      <top/>
      <bottom/>
      <diagonal/>
    </border>
    <border>
      <left style="medium">
        <color indexed="64"/>
      </left>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s>
  <cellStyleXfs count="3">
    <xf numFmtId="0" fontId="0" fillId="0" borderId="0">
      <alignment vertical="center"/>
    </xf>
    <xf numFmtId="6" fontId="1" fillId="0" borderId="0" applyFont="0" applyFill="0" applyBorder="0" applyAlignment="0" applyProtection="0">
      <alignment vertical="center"/>
    </xf>
    <xf numFmtId="0" fontId="10" fillId="0" borderId="0" applyNumberFormat="0" applyFill="0" applyBorder="0" applyAlignment="0" applyProtection="0">
      <alignment vertical="center"/>
    </xf>
  </cellStyleXfs>
  <cellXfs count="187">
    <xf numFmtId="0" fontId="0" fillId="0" borderId="0" xfId="0">
      <alignment vertical="center"/>
    </xf>
    <xf numFmtId="0" fontId="0" fillId="0" borderId="0" xfId="0" applyAlignment="1">
      <alignment vertical="top"/>
    </xf>
    <xf numFmtId="0" fontId="3" fillId="0" borderId="0" xfId="0" applyFont="1" applyAlignment="1">
      <alignment vertical="top"/>
    </xf>
    <xf numFmtId="0" fontId="13" fillId="0" borderId="0" xfId="0" applyFont="1" applyAlignment="1">
      <alignment horizontal="center" vertical="center"/>
    </xf>
    <xf numFmtId="0" fontId="16" fillId="0" borderId="0" xfId="0" applyFont="1">
      <alignment vertical="center"/>
    </xf>
    <xf numFmtId="0" fontId="0" fillId="0" borderId="6" xfId="0" applyBorder="1">
      <alignment vertical="center"/>
    </xf>
    <xf numFmtId="0" fontId="15" fillId="0" borderId="0" xfId="0" applyFont="1">
      <alignment vertical="center"/>
    </xf>
    <xf numFmtId="0" fontId="0" fillId="0" borderId="0" xfId="0" applyAlignment="1">
      <alignment horizontal="right" vertical="center"/>
    </xf>
    <xf numFmtId="0" fontId="16" fillId="0" borderId="0" xfId="0" applyFont="1" applyAlignment="1">
      <alignment vertical="top" wrapText="1"/>
    </xf>
    <xf numFmtId="20" fontId="0" fillId="0" borderId="0" xfId="0" applyNumberFormat="1">
      <alignment vertical="center"/>
    </xf>
    <xf numFmtId="0" fontId="0" fillId="0" borderId="0" xfId="0" applyAlignment="1">
      <alignment vertical="top" wrapText="1"/>
    </xf>
    <xf numFmtId="0" fontId="15" fillId="0" borderId="0" xfId="0" applyFont="1" applyAlignment="1">
      <alignment horizontal="left" vertical="center"/>
    </xf>
    <xf numFmtId="0" fontId="0" fillId="0" borderId="1" xfId="0" applyBorder="1">
      <alignment vertical="center"/>
    </xf>
    <xf numFmtId="0" fontId="0" fillId="0" borderId="11" xfId="0" applyBorder="1">
      <alignment vertical="center"/>
    </xf>
    <xf numFmtId="0" fontId="0" fillId="0" borderId="16" xfId="0" applyBorder="1" applyAlignment="1">
      <alignment vertical="top" wrapText="1"/>
    </xf>
    <xf numFmtId="0" fontId="19" fillId="0" borderId="0" xfId="0" applyFont="1" applyAlignment="1">
      <alignment horizontal="right" vertical="top"/>
    </xf>
    <xf numFmtId="49" fontId="20" fillId="0" borderId="0" xfId="0" applyNumberFormat="1" applyFont="1" applyAlignment="1">
      <alignment horizontal="right" vertical="top"/>
    </xf>
    <xf numFmtId="0" fontId="20" fillId="0" borderId="0" xfId="0" applyFont="1">
      <alignment vertical="center"/>
    </xf>
    <xf numFmtId="0" fontId="18" fillId="0" borderId="0" xfId="0" applyFont="1" applyAlignment="1">
      <alignment horizontal="right" vertical="center"/>
    </xf>
    <xf numFmtId="0" fontId="21" fillId="0" borderId="0" xfId="0" applyFont="1" applyAlignment="1">
      <alignment horizontal="right" vertical="center"/>
    </xf>
    <xf numFmtId="14" fontId="0" fillId="0" borderId="11" xfId="0" applyNumberFormat="1" applyBorder="1" applyProtection="1">
      <alignment vertical="center"/>
      <protection locked="0"/>
    </xf>
    <xf numFmtId="14" fontId="0" fillId="0" borderId="1" xfId="0" applyNumberFormat="1" applyBorder="1" applyProtection="1">
      <alignment vertical="center"/>
      <protection locked="0"/>
    </xf>
    <xf numFmtId="14" fontId="22" fillId="0" borderId="0" xfId="0" applyNumberFormat="1" applyFont="1" applyProtection="1">
      <alignment vertical="center"/>
      <protection locked="0"/>
    </xf>
    <xf numFmtId="0" fontId="20" fillId="0" borderId="0" xfId="2" applyFont="1" applyBorder="1" applyAlignment="1" applyProtection="1">
      <alignment horizontal="left" vertical="top" wrapText="1"/>
    </xf>
    <xf numFmtId="14" fontId="0" fillId="0" borderId="0" xfId="0" applyNumberFormat="1">
      <alignment vertical="center"/>
    </xf>
    <xf numFmtId="0" fontId="18" fillId="0" borderId="0" xfId="0" applyFont="1" applyAlignment="1">
      <alignment horizontal="center" vertical="center"/>
    </xf>
    <xf numFmtId="0" fontId="16" fillId="0" borderId="0" xfId="0" applyFont="1" applyAlignment="1">
      <alignment horizontal="center" vertical="center"/>
    </xf>
    <xf numFmtId="6" fontId="16" fillId="0" borderId="0" xfId="1" applyFont="1" applyBorder="1" applyProtection="1">
      <alignment vertical="center"/>
    </xf>
    <xf numFmtId="0" fontId="26" fillId="0" borderId="0" xfId="0" applyFont="1">
      <alignment vertical="center"/>
    </xf>
    <xf numFmtId="0" fontId="0" fillId="0" borderId="2" xfId="0" applyBorder="1">
      <alignment vertical="center"/>
    </xf>
    <xf numFmtId="0" fontId="0" fillId="0" borderId="22" xfId="0" applyBorder="1">
      <alignment vertical="center"/>
    </xf>
    <xf numFmtId="0" fontId="0" fillId="0" borderId="17" xfId="0" applyBorder="1">
      <alignment vertical="center"/>
    </xf>
    <xf numFmtId="0" fontId="0" fillId="0" borderId="1" xfId="0" applyBorder="1" applyAlignment="1">
      <alignment horizontal="left" vertical="center"/>
    </xf>
    <xf numFmtId="0" fontId="0" fillId="0" borderId="3" xfId="0" applyBorder="1">
      <alignment vertical="center"/>
    </xf>
    <xf numFmtId="0" fontId="0" fillId="0" borderId="18" xfId="0" applyBorder="1">
      <alignment vertical="center"/>
    </xf>
    <xf numFmtId="0" fontId="0" fillId="0" borderId="4" xfId="0" applyBorder="1">
      <alignment vertical="center"/>
    </xf>
    <xf numFmtId="0" fontId="0" fillId="0" borderId="5" xfId="0" applyBorder="1">
      <alignment vertical="center"/>
    </xf>
    <xf numFmtId="0" fontId="0" fillId="0" borderId="23" xfId="0" applyBorder="1">
      <alignment vertical="center"/>
    </xf>
    <xf numFmtId="0" fontId="0" fillId="0" borderId="7" xfId="0" applyBorder="1">
      <alignment vertical="center"/>
    </xf>
    <xf numFmtId="0" fontId="0" fillId="0" borderId="9" xfId="0" applyBorder="1">
      <alignment vertical="center"/>
    </xf>
    <xf numFmtId="0" fontId="0" fillId="0" borderId="12" xfId="0" applyBorder="1">
      <alignment vertical="center"/>
    </xf>
    <xf numFmtId="0" fontId="0" fillId="0" borderId="10" xfId="0" applyBorder="1">
      <alignment vertical="center"/>
    </xf>
    <xf numFmtId="0" fontId="0" fillId="0" borderId="26" xfId="0" applyBorder="1">
      <alignment vertical="center"/>
    </xf>
    <xf numFmtId="0" fontId="0" fillId="0" borderId="27" xfId="0" applyBorder="1">
      <alignment vertical="center"/>
    </xf>
    <xf numFmtId="0" fontId="0" fillId="0" borderId="0" xfId="0" applyAlignment="1">
      <alignment horizontal="center" vertical="center"/>
    </xf>
    <xf numFmtId="0" fontId="19" fillId="0" borderId="32" xfId="0" applyFont="1" applyBorder="1" applyAlignment="1">
      <alignment horizontal="center" vertical="center"/>
    </xf>
    <xf numFmtId="20" fontId="20" fillId="0" borderId="26" xfId="0" applyNumberFormat="1" applyFont="1" applyBorder="1" applyAlignment="1" applyProtection="1">
      <alignment horizontal="center" vertical="center"/>
      <protection locked="0"/>
    </xf>
    <xf numFmtId="20" fontId="20" fillId="0" borderId="27" xfId="0" applyNumberFormat="1" applyFont="1" applyBorder="1" applyAlignment="1" applyProtection="1">
      <alignment horizontal="center" vertical="center"/>
      <protection locked="0"/>
    </xf>
    <xf numFmtId="49" fontId="0" fillId="0" borderId="0" xfId="0" applyNumberFormat="1">
      <alignment vertical="center"/>
    </xf>
    <xf numFmtId="0" fontId="16" fillId="0" borderId="0" xfId="0" applyFont="1" applyAlignment="1">
      <alignment vertical="center" wrapText="1"/>
    </xf>
    <xf numFmtId="0" fontId="20" fillId="0" borderId="0" xfId="2" applyFont="1" applyBorder="1" applyAlignment="1" applyProtection="1">
      <alignment horizontal="left" vertical="center" wrapText="1"/>
    </xf>
    <xf numFmtId="56" fontId="0" fillId="0" borderId="0" xfId="0" applyNumberFormat="1">
      <alignment vertical="center"/>
    </xf>
    <xf numFmtId="0" fontId="10" fillId="0" borderId="29" xfId="2" applyBorder="1" applyAlignment="1" applyProtection="1">
      <alignment vertical="center"/>
      <protection locked="0"/>
    </xf>
    <xf numFmtId="0" fontId="10" fillId="0" borderId="31" xfId="2" applyBorder="1" applyAlignment="1" applyProtection="1">
      <alignment vertical="center"/>
      <protection locked="0"/>
    </xf>
    <xf numFmtId="0" fontId="6" fillId="0" borderId="35" xfId="0" applyFont="1" applyBorder="1" applyAlignment="1">
      <alignment horizontal="left" vertical="center" wrapText="1"/>
    </xf>
    <xf numFmtId="14" fontId="0" fillId="0" borderId="12" xfId="0" applyNumberFormat="1" applyBorder="1" applyProtection="1">
      <alignment vertical="center"/>
      <protection locked="0"/>
    </xf>
    <xf numFmtId="0" fontId="27" fillId="0" borderId="20" xfId="0" applyFont="1" applyBorder="1" applyAlignment="1">
      <alignment horizontal="left" vertical="center" wrapText="1"/>
    </xf>
    <xf numFmtId="0" fontId="18" fillId="0" borderId="0" xfId="0" applyFont="1">
      <alignment vertical="center"/>
    </xf>
    <xf numFmtId="56" fontId="0" fillId="0" borderId="29" xfId="0" applyNumberFormat="1" applyBorder="1">
      <alignment vertical="center"/>
    </xf>
    <xf numFmtId="56" fontId="0" fillId="0" borderId="31" xfId="0" applyNumberFormat="1" applyBorder="1">
      <alignment vertical="center"/>
    </xf>
    <xf numFmtId="56" fontId="0" fillId="0" borderId="30" xfId="0" applyNumberFormat="1" applyBorder="1">
      <alignment vertical="center"/>
    </xf>
    <xf numFmtId="176" fontId="0" fillId="0" borderId="11" xfId="0" applyNumberFormat="1" applyBorder="1" applyAlignment="1" applyProtection="1">
      <alignment horizontal="center" vertical="center"/>
      <protection locked="0"/>
    </xf>
    <xf numFmtId="176" fontId="0" fillId="0" borderId="1" xfId="0" applyNumberFormat="1" applyBorder="1" applyAlignment="1" applyProtection="1">
      <alignment horizontal="center" vertical="center"/>
      <protection locked="0"/>
    </xf>
    <xf numFmtId="176" fontId="0" fillId="0" borderId="12" xfId="0" applyNumberFormat="1" applyBorder="1" applyAlignment="1" applyProtection="1">
      <alignment horizontal="center" vertical="center"/>
      <protection locked="0"/>
    </xf>
    <xf numFmtId="0" fontId="0" fillId="0" borderId="32" xfId="0" applyBorder="1">
      <alignment vertical="center"/>
    </xf>
    <xf numFmtId="20" fontId="18" fillId="0" borderId="0" xfId="0" applyNumberFormat="1" applyFont="1">
      <alignment vertical="center"/>
    </xf>
    <xf numFmtId="0" fontId="0" fillId="0" borderId="32" xfId="0" applyBorder="1" applyAlignment="1">
      <alignment horizontal="center" vertical="center"/>
    </xf>
    <xf numFmtId="0" fontId="10" fillId="0" borderId="6" xfId="2" applyBorder="1" applyAlignment="1" applyProtection="1">
      <alignment vertical="center"/>
      <protection locked="0"/>
    </xf>
    <xf numFmtId="0" fontId="10" fillId="0" borderId="9" xfId="2" applyBorder="1" applyAlignment="1" applyProtection="1">
      <alignment vertical="center"/>
      <protection locked="0"/>
    </xf>
    <xf numFmtId="0" fontId="10" fillId="0" borderId="30" xfId="2" applyBorder="1" applyAlignment="1" applyProtection="1">
      <alignment vertical="center"/>
      <protection locked="0"/>
    </xf>
    <xf numFmtId="20" fontId="20" fillId="0" borderId="47" xfId="0" applyNumberFormat="1" applyFont="1" applyBorder="1" applyAlignment="1" applyProtection="1">
      <alignment horizontal="center" vertical="center"/>
      <protection locked="0"/>
    </xf>
    <xf numFmtId="0" fontId="10" fillId="0" borderId="4" xfId="2" applyBorder="1" applyAlignment="1" applyProtection="1">
      <alignment vertical="center"/>
      <protection locked="0"/>
    </xf>
    <xf numFmtId="0" fontId="16" fillId="0" borderId="0" xfId="0" applyFont="1" applyProtection="1">
      <alignment vertical="center"/>
      <protection locked="0"/>
    </xf>
    <xf numFmtId="20" fontId="20" fillId="0" borderId="33" xfId="0" applyNumberFormat="1" applyFont="1" applyBorder="1" applyAlignment="1" applyProtection="1">
      <alignment horizontal="center" vertical="center"/>
      <protection locked="0"/>
    </xf>
    <xf numFmtId="0" fontId="0" fillId="0" borderId="13" xfId="0" applyBorder="1" applyAlignment="1">
      <alignment horizontal="center" vertical="center" wrapText="1"/>
    </xf>
    <xf numFmtId="0" fontId="6" fillId="0" borderId="36" xfId="0" applyFont="1" applyBorder="1" applyAlignment="1">
      <alignment horizontal="center" vertical="center" wrapText="1"/>
    </xf>
    <xf numFmtId="0" fontId="6" fillId="0" borderId="19" xfId="0" applyFont="1" applyBorder="1" applyAlignment="1">
      <alignment horizontal="center" vertical="center" wrapText="1"/>
    </xf>
    <xf numFmtId="0" fontId="0" fillId="0" borderId="23" xfId="0" applyBorder="1" applyAlignment="1">
      <alignment horizontal="center" vertical="center" wrapText="1"/>
    </xf>
    <xf numFmtId="0" fontId="6" fillId="0" borderId="37" xfId="0" applyFont="1" applyBorder="1" applyAlignment="1">
      <alignment horizontal="center" vertical="center" wrapText="1"/>
    </xf>
    <xf numFmtId="0" fontId="6" fillId="0" borderId="38" xfId="0" applyFont="1" applyBorder="1" applyAlignment="1">
      <alignment horizontal="center" vertical="center" wrapText="1"/>
    </xf>
    <xf numFmtId="0" fontId="6" fillId="0" borderId="21" xfId="0" applyFont="1" applyBorder="1" applyAlignment="1">
      <alignment horizontal="center" vertical="center" wrapText="1"/>
    </xf>
    <xf numFmtId="0" fontId="0" fillId="0" borderId="21" xfId="0" applyBorder="1" applyAlignment="1">
      <alignment horizontal="center" vertical="center"/>
    </xf>
    <xf numFmtId="0" fontId="0" fillId="0" borderId="21" xfId="0" applyBorder="1" applyAlignment="1">
      <alignment horizontal="center" vertical="center" wrapText="1"/>
    </xf>
    <xf numFmtId="0" fontId="11" fillId="0" borderId="21" xfId="2" applyFont="1" applyBorder="1" applyAlignment="1" applyProtection="1">
      <alignment horizontal="center" vertical="center" wrapText="1"/>
    </xf>
    <xf numFmtId="0" fontId="27" fillId="0" borderId="50" xfId="0" applyFont="1" applyBorder="1" applyAlignment="1">
      <alignment horizontal="left" vertical="center" wrapText="1"/>
    </xf>
    <xf numFmtId="0" fontId="6" fillId="0" borderId="51" xfId="0" applyFont="1" applyBorder="1" applyAlignment="1">
      <alignment horizontal="left" vertical="center" wrapText="1"/>
    </xf>
    <xf numFmtId="0" fontId="6" fillId="0" borderId="7" xfId="0" applyFont="1" applyBorder="1" applyAlignment="1">
      <alignment vertical="center" wrapText="1"/>
    </xf>
    <xf numFmtId="0" fontId="6" fillId="0" borderId="10" xfId="0" applyFont="1" applyBorder="1" applyAlignment="1">
      <alignment vertical="center" wrapText="1"/>
    </xf>
    <xf numFmtId="20" fontId="0" fillId="0" borderId="52" xfId="0" applyNumberFormat="1" applyBorder="1" applyAlignment="1">
      <alignment horizontal="center" vertical="center"/>
    </xf>
    <xf numFmtId="20" fontId="0" fillId="0" borderId="39" xfId="0" applyNumberFormat="1" applyBorder="1" applyAlignment="1">
      <alignment horizontal="center" vertical="center"/>
    </xf>
    <xf numFmtId="20" fontId="0" fillId="0" borderId="53" xfId="0" applyNumberFormat="1" applyBorder="1" applyAlignment="1">
      <alignment horizontal="center" vertical="center"/>
    </xf>
    <xf numFmtId="176" fontId="0" fillId="0" borderId="1" xfId="0" applyNumberFormat="1" applyBorder="1" applyAlignment="1">
      <alignment horizontal="center" vertical="center"/>
    </xf>
    <xf numFmtId="176" fontId="0" fillId="0" borderId="11" xfId="0" applyNumberFormat="1" applyBorder="1" applyAlignment="1">
      <alignment horizontal="center" vertical="center"/>
    </xf>
    <xf numFmtId="176" fontId="0" fillId="0" borderId="12" xfId="0" applyNumberFormat="1" applyBorder="1" applyAlignment="1">
      <alignment horizontal="center" vertical="center"/>
    </xf>
    <xf numFmtId="0" fontId="25" fillId="0" borderId="0" xfId="0" applyFont="1" applyAlignment="1">
      <alignment horizontal="right" vertical="center"/>
    </xf>
    <xf numFmtId="0" fontId="4" fillId="0" borderId="1" xfId="0" applyFont="1" applyBorder="1" applyAlignment="1">
      <alignment horizontal="left" vertical="center"/>
    </xf>
    <xf numFmtId="0" fontId="10" fillId="3" borderId="1" xfId="2" applyFill="1" applyBorder="1" applyAlignment="1" applyProtection="1">
      <alignment horizontal="left" vertical="top" wrapText="1"/>
      <protection locked="0"/>
    </xf>
    <xf numFmtId="0" fontId="3" fillId="0" borderId="1" xfId="0" applyFont="1" applyBorder="1" applyAlignment="1">
      <alignment horizontal="left" vertical="center"/>
    </xf>
    <xf numFmtId="0" fontId="9" fillId="3" borderId="1" xfId="0" applyFont="1" applyFill="1" applyBorder="1" applyAlignment="1">
      <alignment horizontal="center" vertical="center" textRotation="255"/>
    </xf>
    <xf numFmtId="0" fontId="10" fillId="2" borderId="1" xfId="2" applyFill="1" applyBorder="1" applyAlignment="1" applyProtection="1">
      <alignment horizontal="left" vertical="top" wrapText="1"/>
      <protection locked="0"/>
    </xf>
    <xf numFmtId="0" fontId="4" fillId="0" borderId="30" xfId="0" applyFont="1" applyBorder="1" applyAlignment="1">
      <alignment horizontal="center" vertical="center"/>
    </xf>
    <xf numFmtId="0" fontId="4" fillId="0" borderId="22" xfId="0" applyFont="1" applyBorder="1" applyAlignment="1">
      <alignment horizontal="center" vertical="center"/>
    </xf>
    <xf numFmtId="0" fontId="10" fillId="2" borderId="41" xfId="2" applyFill="1" applyBorder="1" applyAlignment="1" applyProtection="1">
      <alignment horizontal="left" vertical="top" wrapText="1"/>
      <protection locked="0"/>
    </xf>
    <xf numFmtId="0" fontId="10" fillId="2" borderId="42" xfId="2" applyFill="1" applyBorder="1" applyAlignment="1" applyProtection="1">
      <alignment horizontal="left" vertical="top" wrapText="1"/>
      <protection locked="0"/>
    </xf>
    <xf numFmtId="0" fontId="10" fillId="2" borderId="43" xfId="2" applyFill="1" applyBorder="1" applyAlignment="1" applyProtection="1">
      <alignment horizontal="left" vertical="top" wrapText="1"/>
      <protection locked="0"/>
    </xf>
    <xf numFmtId="0" fontId="10" fillId="2" borderId="18" xfId="2" applyFill="1" applyBorder="1" applyAlignment="1" applyProtection="1">
      <alignment horizontal="left" vertical="top" wrapText="1"/>
      <protection locked="0"/>
    </xf>
    <xf numFmtId="0" fontId="10" fillId="2" borderId="44" xfId="2" applyFill="1" applyBorder="1" applyAlignment="1" applyProtection="1">
      <alignment horizontal="left" vertical="top" wrapText="1"/>
      <protection locked="0"/>
    </xf>
    <xf numFmtId="0" fontId="10" fillId="2" borderId="45" xfId="2" applyFill="1" applyBorder="1" applyAlignment="1" applyProtection="1">
      <alignment horizontal="left" vertical="top" wrapText="1"/>
      <protection locked="0"/>
    </xf>
    <xf numFmtId="0" fontId="8" fillId="2" borderId="1" xfId="0" applyFont="1" applyFill="1" applyBorder="1" applyAlignment="1">
      <alignment horizontal="center" vertical="center" textRotation="255"/>
    </xf>
    <xf numFmtId="0" fontId="0" fillId="0" borderId="32" xfId="0" applyBorder="1" applyAlignment="1">
      <alignment horizontal="center" vertical="center" wrapText="1"/>
    </xf>
    <xf numFmtId="0" fontId="0" fillId="0" borderId="48" xfId="0" applyBorder="1" applyAlignment="1">
      <alignment horizontal="center" vertical="center" wrapText="1"/>
    </xf>
    <xf numFmtId="0" fontId="0" fillId="0" borderId="49" xfId="0" applyBorder="1" applyAlignment="1">
      <alignment horizontal="center" vertical="center" wrapText="1"/>
    </xf>
    <xf numFmtId="0" fontId="10" fillId="0" borderId="6" xfId="2" applyBorder="1" applyAlignment="1">
      <alignment horizontal="left" vertical="center"/>
    </xf>
    <xf numFmtId="0" fontId="10" fillId="0" borderId="30" xfId="2" applyBorder="1" applyAlignment="1">
      <alignment horizontal="left" vertical="center"/>
    </xf>
    <xf numFmtId="0" fontId="10" fillId="0" borderId="4" xfId="2" applyBorder="1" applyAlignment="1">
      <alignment horizontal="left" vertical="center"/>
    </xf>
    <xf numFmtId="0" fontId="10" fillId="0" borderId="29" xfId="2" applyBorder="1" applyAlignment="1">
      <alignment horizontal="left" vertical="center"/>
    </xf>
    <xf numFmtId="0" fontId="10" fillId="0" borderId="9" xfId="2" applyBorder="1" applyAlignment="1">
      <alignment horizontal="left" vertical="center"/>
    </xf>
    <xf numFmtId="0" fontId="10" fillId="0" borderId="31" xfId="2" applyBorder="1" applyAlignment="1">
      <alignment horizontal="left" vertical="center"/>
    </xf>
    <xf numFmtId="0" fontId="0" fillId="0" borderId="19" xfId="0" applyBorder="1" applyAlignment="1">
      <alignment horizontal="center" vertical="center" wrapText="1"/>
    </xf>
    <xf numFmtId="0" fontId="0" fillId="0" borderId="16" xfId="0" applyBorder="1" applyAlignment="1">
      <alignment horizontal="center" vertical="center" wrapText="1"/>
    </xf>
    <xf numFmtId="0" fontId="0" fillId="0" borderId="13" xfId="0" applyBorder="1" applyAlignment="1">
      <alignment horizontal="center" vertical="center" wrapText="1"/>
    </xf>
    <xf numFmtId="0" fontId="25" fillId="4" borderId="9" xfId="0" applyFont="1" applyFill="1" applyBorder="1" applyAlignment="1">
      <alignment horizontal="left" vertical="top" wrapText="1"/>
    </xf>
    <xf numFmtId="0" fontId="25" fillId="4" borderId="10" xfId="0" applyFont="1" applyFill="1" applyBorder="1" applyAlignment="1">
      <alignment horizontal="left" vertical="top" wrapText="1"/>
    </xf>
    <xf numFmtId="0" fontId="0" fillId="0" borderId="4" xfId="0" applyBorder="1" applyAlignment="1">
      <alignment horizontal="left" vertical="top" wrapText="1"/>
    </xf>
    <xf numFmtId="0" fontId="0" fillId="0" borderId="5" xfId="0" applyBorder="1" applyAlignment="1">
      <alignment horizontal="left" vertical="top" wrapText="1"/>
    </xf>
    <xf numFmtId="0" fontId="0" fillId="0" borderId="35" xfId="0" applyBorder="1" applyAlignment="1">
      <alignment horizontal="left" vertical="top" wrapText="1"/>
    </xf>
    <xf numFmtId="0" fontId="0" fillId="0" borderId="20" xfId="0" applyBorder="1" applyAlignment="1">
      <alignment horizontal="left" vertical="top" wrapText="1"/>
    </xf>
    <xf numFmtId="0" fontId="5" fillId="0" borderId="35" xfId="0" applyFont="1" applyBorder="1" applyAlignment="1">
      <alignment horizontal="left" vertical="top" wrapText="1"/>
    </xf>
    <xf numFmtId="0" fontId="5" fillId="0" borderId="20" xfId="0" applyFont="1" applyBorder="1" applyAlignment="1">
      <alignment horizontal="left" vertical="top" wrapText="1"/>
    </xf>
    <xf numFmtId="0" fontId="5" fillId="0" borderId="21" xfId="2" applyFont="1" applyBorder="1" applyAlignment="1" applyProtection="1">
      <alignment horizontal="center" vertical="center" wrapText="1"/>
      <protection locked="0"/>
    </xf>
    <xf numFmtId="0" fontId="5" fillId="0" borderId="14" xfId="2" applyFont="1" applyBorder="1" applyAlignment="1" applyProtection="1">
      <alignment horizontal="center" vertical="center" wrapText="1"/>
      <protection locked="0"/>
    </xf>
    <xf numFmtId="0" fontId="5" fillId="0" borderId="40" xfId="2" applyFont="1" applyBorder="1" applyAlignment="1" applyProtection="1">
      <alignment horizontal="center" vertical="center" wrapText="1"/>
      <protection locked="0"/>
    </xf>
    <xf numFmtId="0" fontId="0" fillId="0" borderId="19" xfId="0" applyBorder="1" applyAlignment="1">
      <alignment horizontal="center" vertical="center"/>
    </xf>
    <xf numFmtId="0" fontId="0" fillId="0" borderId="13" xfId="0" applyBorder="1" applyAlignment="1">
      <alignment horizontal="center" vertical="center"/>
    </xf>
    <xf numFmtId="0" fontId="6" fillId="0" borderId="32" xfId="0" applyFont="1" applyBorder="1" applyAlignment="1">
      <alignment horizontal="center" vertical="center" wrapText="1"/>
    </xf>
    <xf numFmtId="0" fontId="6" fillId="0" borderId="48" xfId="0" applyFont="1" applyBorder="1" applyAlignment="1">
      <alignment horizontal="center" vertical="center" wrapText="1"/>
    </xf>
    <xf numFmtId="0" fontId="6" fillId="0" borderId="49" xfId="0" applyFont="1" applyBorder="1" applyAlignment="1">
      <alignment horizontal="center" vertical="center" wrapText="1"/>
    </xf>
    <xf numFmtId="0" fontId="10" fillId="0" borderId="19" xfId="2" applyBorder="1" applyAlignment="1">
      <alignment horizontal="left" vertical="top" wrapText="1"/>
    </xf>
    <xf numFmtId="0" fontId="10" fillId="0" borderId="24" xfId="2" applyBorder="1" applyAlignment="1">
      <alignment horizontal="left" vertical="top" wrapText="1"/>
    </xf>
    <xf numFmtId="0" fontId="10" fillId="0" borderId="16" xfId="2" applyBorder="1" applyAlignment="1">
      <alignment horizontal="left" vertical="top" wrapText="1"/>
    </xf>
    <xf numFmtId="0" fontId="10" fillId="0" borderId="0" xfId="2" applyAlignment="1">
      <alignment horizontal="left" vertical="top" wrapText="1"/>
    </xf>
    <xf numFmtId="0" fontId="10" fillId="0" borderId="13" xfId="2" applyBorder="1" applyAlignment="1">
      <alignment horizontal="left" vertical="top" wrapText="1"/>
    </xf>
    <xf numFmtId="0" fontId="10" fillId="0" borderId="14" xfId="2" applyBorder="1" applyAlignment="1">
      <alignment horizontal="left" vertical="top" wrapText="1"/>
    </xf>
    <xf numFmtId="49" fontId="0" fillId="0" borderId="35" xfId="0" applyNumberFormat="1" applyBorder="1" applyAlignment="1" applyProtection="1">
      <alignment horizontal="center" vertical="center"/>
      <protection locked="0"/>
    </xf>
    <xf numFmtId="49" fontId="0" fillId="0" borderId="20" xfId="0" applyNumberFormat="1" applyBorder="1" applyAlignment="1" applyProtection="1">
      <alignment horizontal="center" vertical="center"/>
      <protection locked="0"/>
    </xf>
    <xf numFmtId="0" fontId="6" fillId="0" borderId="9" xfId="0" applyFont="1" applyBorder="1" applyAlignment="1" applyProtection="1">
      <alignment horizontal="left" vertical="top" wrapText="1"/>
      <protection locked="0"/>
    </xf>
    <xf numFmtId="0" fontId="6" fillId="0" borderId="10" xfId="0" applyFont="1" applyBorder="1" applyAlignment="1" applyProtection="1">
      <alignment horizontal="left" vertical="top" wrapText="1"/>
      <protection locked="0"/>
    </xf>
    <xf numFmtId="0" fontId="0" fillId="0" borderId="8" xfId="0" applyBorder="1" applyAlignment="1">
      <alignment horizontal="center" vertical="center" wrapText="1"/>
    </xf>
    <xf numFmtId="0" fontId="0" fillId="0" borderId="34" xfId="0" applyBorder="1" applyAlignment="1">
      <alignment horizontal="center" vertical="center" wrapText="1"/>
    </xf>
    <xf numFmtId="0" fontId="17" fillId="0" borderId="6" xfId="0" applyFont="1" applyBorder="1" applyAlignment="1">
      <alignment horizontal="left" vertical="top" wrapText="1"/>
    </xf>
    <xf numFmtId="0" fontId="17" fillId="0" borderId="7" xfId="0" applyFont="1" applyBorder="1" applyAlignment="1">
      <alignment horizontal="left" vertical="top" wrapText="1"/>
    </xf>
    <xf numFmtId="0" fontId="10" fillId="0" borderId="4" xfId="2" applyBorder="1" applyAlignment="1">
      <alignment horizontal="left" vertical="center" wrapText="1"/>
    </xf>
    <xf numFmtId="0" fontId="10" fillId="0" borderId="5" xfId="2" applyBorder="1" applyAlignment="1">
      <alignment horizontal="left" vertical="center" wrapText="1"/>
    </xf>
    <xf numFmtId="0" fontId="6" fillId="0" borderId="35" xfId="0" applyFont="1" applyBorder="1" applyAlignment="1">
      <alignment horizontal="left" vertical="center" wrapText="1"/>
    </xf>
    <xf numFmtId="0" fontId="6" fillId="0" borderId="20" xfId="0" applyFont="1" applyBorder="1" applyAlignment="1">
      <alignment horizontal="left" vertical="center" wrapText="1"/>
    </xf>
    <xf numFmtId="0" fontId="0" fillId="0" borderId="16" xfId="0" applyBorder="1" applyAlignment="1">
      <alignment horizontal="center" vertical="center"/>
    </xf>
    <xf numFmtId="0" fontId="5" fillId="0" borderId="36" xfId="2" applyFont="1" applyBorder="1" applyAlignment="1">
      <alignment horizontal="left" vertical="center" wrapText="1"/>
    </xf>
    <xf numFmtId="0" fontId="5" fillId="0" borderId="39" xfId="2" applyFont="1" applyBorder="1" applyAlignment="1">
      <alignment horizontal="left" vertical="center" wrapText="1"/>
    </xf>
    <xf numFmtId="0" fontId="0" fillId="0" borderId="24" xfId="0" applyBorder="1" applyAlignment="1">
      <alignment horizontal="center" vertical="center" wrapText="1"/>
    </xf>
    <xf numFmtId="0" fontId="0" fillId="0" borderId="25"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0" xfId="0" applyAlignment="1">
      <alignment horizontal="center" vertical="center" wrapText="1"/>
    </xf>
    <xf numFmtId="0" fontId="0" fillId="0" borderId="28" xfId="0" applyBorder="1" applyAlignment="1">
      <alignment horizontal="center" vertical="center" wrapText="1"/>
    </xf>
    <xf numFmtId="0" fontId="28" fillId="2" borderId="41" xfId="0" applyFont="1" applyFill="1" applyBorder="1" applyAlignment="1">
      <alignment horizontal="left" vertical="top" wrapText="1"/>
    </xf>
    <xf numFmtId="0" fontId="28" fillId="2" borderId="46" xfId="0" applyFont="1" applyFill="1" applyBorder="1" applyAlignment="1">
      <alignment horizontal="left" vertical="top" wrapText="1"/>
    </xf>
    <xf numFmtId="0" fontId="28" fillId="2" borderId="42" xfId="0" applyFont="1" applyFill="1" applyBorder="1" applyAlignment="1">
      <alignment horizontal="left" vertical="top" wrapText="1"/>
    </xf>
    <xf numFmtId="0" fontId="28" fillId="2" borderId="43" xfId="0" applyFont="1" applyFill="1" applyBorder="1" applyAlignment="1">
      <alignment horizontal="left" vertical="top" wrapText="1"/>
    </xf>
    <xf numFmtId="0" fontId="28" fillId="2" borderId="0" xfId="0" applyFont="1" applyFill="1" applyAlignment="1">
      <alignment horizontal="left" vertical="top" wrapText="1"/>
    </xf>
    <xf numFmtId="0" fontId="28" fillId="2" borderId="18" xfId="0" applyFont="1" applyFill="1" applyBorder="1" applyAlignment="1">
      <alignment horizontal="left" vertical="top" wrapText="1"/>
    </xf>
    <xf numFmtId="0" fontId="28" fillId="2" borderId="44" xfId="0" applyFont="1" applyFill="1" applyBorder="1" applyAlignment="1">
      <alignment horizontal="left" vertical="top" wrapText="1"/>
    </xf>
    <xf numFmtId="0" fontId="28" fillId="2" borderId="17" xfId="0" applyFont="1" applyFill="1" applyBorder="1" applyAlignment="1">
      <alignment horizontal="left" vertical="top" wrapText="1"/>
    </xf>
    <xf numFmtId="0" fontId="28" fillId="2" borderId="45" xfId="0" applyFont="1" applyFill="1" applyBorder="1" applyAlignment="1">
      <alignment horizontal="left" vertical="top" wrapText="1"/>
    </xf>
    <xf numFmtId="0" fontId="28" fillId="2" borderId="41" xfId="0" applyFont="1" applyFill="1" applyBorder="1" applyAlignment="1">
      <alignment horizontal="center" vertical="center" wrapText="1"/>
    </xf>
    <xf numFmtId="0" fontId="28" fillId="2" borderId="42" xfId="0" applyFont="1" applyFill="1" applyBorder="1" applyAlignment="1">
      <alignment horizontal="center" vertical="center" wrapText="1"/>
    </xf>
    <xf numFmtId="0" fontId="28" fillId="2" borderId="43" xfId="0" applyFont="1" applyFill="1" applyBorder="1" applyAlignment="1">
      <alignment horizontal="center" vertical="center" wrapText="1"/>
    </xf>
    <xf numFmtId="0" fontId="28" fillId="2" borderId="18" xfId="0" applyFont="1" applyFill="1" applyBorder="1" applyAlignment="1">
      <alignment horizontal="center" vertical="center" wrapText="1"/>
    </xf>
    <xf numFmtId="0" fontId="28" fillId="2" borderId="44" xfId="0" applyFont="1" applyFill="1" applyBorder="1" applyAlignment="1">
      <alignment horizontal="center" vertical="center" wrapText="1"/>
    </xf>
    <xf numFmtId="0" fontId="28" fillId="2" borderId="45" xfId="0" applyFont="1" applyFill="1" applyBorder="1" applyAlignment="1">
      <alignment horizontal="center" vertical="center" wrapText="1"/>
    </xf>
    <xf numFmtId="0" fontId="28" fillId="2" borderId="1" xfId="0" applyFont="1" applyFill="1" applyBorder="1" applyAlignment="1">
      <alignment horizontal="left" vertical="top" wrapText="1"/>
    </xf>
    <xf numFmtId="0" fontId="28" fillId="3" borderId="1" xfId="0" applyFont="1" applyFill="1" applyBorder="1" applyAlignment="1">
      <alignment horizontal="left" vertical="top" wrapText="1"/>
    </xf>
    <xf numFmtId="0" fontId="31" fillId="3" borderId="41" xfId="0" applyFont="1" applyFill="1" applyBorder="1" applyAlignment="1">
      <alignment horizontal="center" vertical="center" wrapText="1"/>
    </xf>
    <xf numFmtId="0" fontId="31" fillId="3" borderId="42" xfId="0" applyFont="1" applyFill="1" applyBorder="1" applyAlignment="1">
      <alignment horizontal="center" vertical="center" wrapText="1"/>
    </xf>
    <xf numFmtId="0" fontId="31" fillId="3" borderId="43" xfId="0" applyFont="1" applyFill="1" applyBorder="1" applyAlignment="1">
      <alignment horizontal="center" vertical="center" wrapText="1"/>
    </xf>
    <xf numFmtId="0" fontId="31" fillId="3" borderId="18" xfId="0" applyFont="1" applyFill="1" applyBorder="1" applyAlignment="1">
      <alignment horizontal="center" vertical="center" wrapText="1"/>
    </xf>
    <xf numFmtId="0" fontId="31" fillId="3" borderId="44" xfId="0" applyFont="1" applyFill="1" applyBorder="1" applyAlignment="1">
      <alignment horizontal="center" vertical="center" wrapText="1"/>
    </xf>
    <xf numFmtId="0" fontId="31" fillId="3" borderId="45" xfId="0" applyFont="1" applyFill="1" applyBorder="1" applyAlignment="1">
      <alignment horizontal="center" vertical="center" wrapText="1"/>
    </xf>
  </cellXfs>
  <cellStyles count="3">
    <cellStyle name="ハイパーリンク" xfId="2" builtinId="8"/>
    <cellStyle name="通貨" xfId="1" builtinId="7"/>
    <cellStyle name="標準" xfId="0" builtinId="0"/>
  </cellStyles>
  <dxfs count="27">
    <dxf>
      <fill>
        <patternFill>
          <bgColor rgb="FFFF0000"/>
        </patternFill>
      </fill>
    </dxf>
    <dxf>
      <fill>
        <patternFill>
          <bgColor rgb="FFFF0000"/>
        </patternFill>
      </fill>
    </dxf>
    <dxf>
      <fill>
        <patternFill>
          <bgColor rgb="FFFF0000"/>
        </patternFill>
      </fill>
    </dxf>
    <dxf>
      <fill>
        <patternFill>
          <bgColor theme="0"/>
        </patternFill>
      </fill>
    </dxf>
    <dxf>
      <fill>
        <patternFill>
          <bgColor theme="0"/>
        </patternFill>
      </fill>
    </dxf>
    <dxf>
      <font>
        <color theme="0"/>
      </font>
      <fill>
        <patternFill>
          <bgColor theme="0"/>
        </patternFill>
      </fill>
    </dxf>
    <dxf>
      <font>
        <color theme="0"/>
      </font>
      <fill>
        <patternFill>
          <bgColor theme="0"/>
        </patternFill>
      </fill>
    </dxf>
    <dxf>
      <font>
        <color theme="1"/>
      </font>
      <fill>
        <patternFill>
          <bgColor rgb="FFFFC000"/>
        </patternFill>
      </fill>
    </dxf>
    <dxf>
      <font>
        <color theme="0"/>
      </font>
    </dxf>
    <dxf>
      <font>
        <color theme="1"/>
      </font>
      <fill>
        <patternFill>
          <bgColor rgb="FFFFC000"/>
        </patternFill>
      </fill>
    </dxf>
    <dxf>
      <font>
        <color theme="0"/>
      </font>
    </dxf>
    <dxf>
      <fill>
        <patternFill>
          <bgColor rgb="FFFF0000"/>
        </patternFill>
      </fill>
    </dxf>
    <dxf>
      <font>
        <color rgb="FFFF0000"/>
      </font>
      <fill>
        <patternFill>
          <bgColor rgb="FFFFFF00"/>
        </patternFill>
      </fill>
    </dxf>
    <dxf>
      <font>
        <color theme="0"/>
      </font>
      <fill>
        <patternFill>
          <bgColor theme="0"/>
        </patternFill>
      </fill>
    </dxf>
    <dxf>
      <font>
        <color theme="0"/>
      </font>
      <fill>
        <patternFill>
          <bgColor theme="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b val="0"/>
        <i val="0"/>
        <color auto="1"/>
      </font>
      <fill>
        <patternFill>
          <bgColor rgb="FFFFC000"/>
        </patternFill>
      </fill>
    </dxf>
    <dxf>
      <fill>
        <patternFill>
          <bgColor rgb="FFFF0000"/>
        </patternFill>
      </fill>
    </dxf>
    <dxf>
      <fill>
        <patternFill>
          <bgColor rgb="FFFF0000"/>
        </patternFill>
      </fill>
    </dxf>
    <dxf>
      <fill>
        <patternFill>
          <bgColor rgb="FFFF0000"/>
        </patternFill>
      </fill>
    </dxf>
    <dxf>
      <fill>
        <patternFill>
          <bgColor rgb="FFFF0000"/>
        </patternFill>
      </fill>
    </dxf>
  </dxfs>
  <tableStyles count="0" defaultTableStyle="TableStyleMedium2" defaultPivotStyle="PivotStyleLight16"/>
  <colors>
    <mruColors>
      <color rgb="FFFFFFFF"/>
      <color rgb="FF0000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trlProps/ctrlProp1.xml><?xml version="1.0" encoding="utf-8"?>
<formControlPr xmlns="http://schemas.microsoft.com/office/spreadsheetml/2009/9/main" objectType="GBox"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firstButton="1" fmlaLink="$D$17" lockText="1" noThreeD="1"/>
</file>

<file path=xl/ctrlProps/ctrlProp12.xml><?xml version="1.0" encoding="utf-8"?>
<formControlPr xmlns="http://schemas.microsoft.com/office/spreadsheetml/2009/9/main" objectType="Radio" lockText="1" noThreeD="1"/>
</file>

<file path=xl/ctrlProps/ctrlProp13.xml><?xml version="1.0" encoding="utf-8"?>
<formControlPr xmlns="http://schemas.microsoft.com/office/spreadsheetml/2009/9/main" objectType="Radio" firstButton="1" fmlaLink="$D$20"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GBox"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firstButton="1" fmlaLink="$D$18"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GBox" noThreeD="1"/>
</file>

<file path=xl/ctrlProps/ctrlProp2.xml><?xml version="1.0" encoding="utf-8"?>
<formControlPr xmlns="http://schemas.microsoft.com/office/spreadsheetml/2009/9/main" objectType="Radio" firstButton="1" fmlaLink="$D$16"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GBox" noThreeD="1"/>
</file>

<file path=xl/ctrlProps/ctrlProp22.xml><?xml version="1.0" encoding="utf-8"?>
<formControlPr xmlns="http://schemas.microsoft.com/office/spreadsheetml/2009/9/main" objectType="Radio" firstButton="1" fmlaLink="$D$19"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firstButton="1" fmlaLink="$D$22"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GBox" noThreeD="1"/>
</file>

<file path=xl/ctrlProps/ctrlProp28.xml><?xml version="1.0" encoding="utf-8"?>
<formControlPr xmlns="http://schemas.microsoft.com/office/spreadsheetml/2009/9/main" objectType="Radio" firstButton="1" fmlaLink="$D$21" lockText="1" noThreeD="1"/>
</file>

<file path=xl/ctrlProps/ctrlProp29.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GBox" noThreeD="1"/>
</file>

<file path=xl/ctrlProps/ctrlProp31.xml><?xml version="1.0" encoding="utf-8"?>
<formControlPr xmlns="http://schemas.microsoft.com/office/spreadsheetml/2009/9/main" objectType="GBox"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firstButton="1" fmlaLink="$D$9"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firstButton="1" fmlaLink="$D$12"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GBox"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GBox" noThreeD="1"/>
</file>

<file path=xl/ctrlProps/ctrlProp4.xml><?xml version="1.0" encoding="utf-8"?>
<formControlPr xmlns="http://schemas.microsoft.com/office/spreadsheetml/2009/9/main" objectType="Radio" lockText="1" noThreeD="1"/>
</file>

<file path=xl/ctrlProps/ctrlProp5.xml><?xml version="1.0" encoding="utf-8"?>
<formControlPr xmlns="http://schemas.microsoft.com/office/spreadsheetml/2009/9/main" objectType="Radio" lockText="1" noThreeD="1"/>
</file>

<file path=xl/ctrlProps/ctrlProp6.xml><?xml version="1.0" encoding="utf-8"?>
<formControlPr xmlns="http://schemas.microsoft.com/office/spreadsheetml/2009/9/main" objectType="Radio" lockText="1" noThreeD="1"/>
</file>

<file path=xl/ctrlProps/ctrlProp7.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Radio" lockText="1" noThreeD="1"/>
</file>

<file path=xl/ctrlProps/ctrlProp9.xml><?xml version="1.0" encoding="utf-8"?>
<formControlPr xmlns="http://schemas.microsoft.com/office/spreadsheetml/2009/9/main" objectType="Radio" firstButton="1" fmlaLink="$D$13" lockText="1" noThreeD="1"/>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https://www.iri-tokyo.jp/service/terms/" TargetMode="External"/><Relationship Id="rId4" Type="http://schemas.openxmlformats.org/officeDocument/2006/relationships/image" Target="../media/image3.png"/></Relationships>
</file>

<file path=xl/drawings/_rels/drawing2.xml.rels><?xml version="1.0" encoding="UTF-8" standalone="yes"?>
<Relationships xmlns="http://schemas.openxmlformats.org/package/2006/relationships"><Relationship Id="rId3" Type="http://schemas.openxmlformats.org/officeDocument/2006/relationships/image" Target="../media/image6.jpeg"/><Relationship Id="rId2" Type="http://schemas.openxmlformats.org/officeDocument/2006/relationships/image" Target="../media/image5.jpeg"/><Relationship Id="rId1" Type="http://schemas.openxmlformats.org/officeDocument/2006/relationships/image" Target="../media/image4.jpeg"/></Relationships>
</file>

<file path=xl/drawings/_rels/drawing3.xml.rels><?xml version="1.0" encoding="UTF-8" standalone="yes"?>
<Relationships xmlns="http://schemas.openxmlformats.org/package/2006/relationships"><Relationship Id="rId2" Type="http://schemas.openxmlformats.org/officeDocument/2006/relationships/hyperlink" Target="https://www.iri-tokyo.jp/service/equipment-sharing/" TargetMode="External"/><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3" Type="http://schemas.openxmlformats.org/officeDocument/2006/relationships/image" Target="../media/image9.png"/><Relationship Id="rId2" Type="http://schemas.openxmlformats.org/officeDocument/2006/relationships/image" Target="../media/image8.png"/><Relationship Id="rId1" Type="http://schemas.openxmlformats.org/officeDocument/2006/relationships/image" Target="../media/image7.png"/><Relationship Id="rId4" Type="http://schemas.openxmlformats.org/officeDocument/2006/relationships/hyperlink" Target="https://iritokyo.eeasy.jp/shoumei_kikiriyou" TargetMode="External"/></Relationships>
</file>

<file path=xl/drawings/drawing1.xml><?xml version="1.0" encoding="utf-8"?>
<xdr:wsDr xmlns:xdr="http://schemas.openxmlformats.org/drawingml/2006/spreadsheetDrawing" xmlns:a="http://schemas.openxmlformats.org/drawingml/2006/main">
  <xdr:twoCellAnchor>
    <xdr:from>
      <xdr:col>3</xdr:col>
      <xdr:colOff>400050</xdr:colOff>
      <xdr:row>12</xdr:row>
      <xdr:rowOff>79918</xdr:rowOff>
    </xdr:from>
    <xdr:to>
      <xdr:col>4</xdr:col>
      <xdr:colOff>161925</xdr:colOff>
      <xdr:row>12</xdr:row>
      <xdr:rowOff>79918</xdr:rowOff>
    </xdr:to>
    <xdr:cxnSp macro="">
      <xdr:nvCxnSpPr>
        <xdr:cNvPr id="2" name="直線矢印コネクタ 1">
          <a:extLst>
            <a:ext uri="{FF2B5EF4-FFF2-40B4-BE49-F238E27FC236}">
              <a16:creationId xmlns:a16="http://schemas.microsoft.com/office/drawing/2014/main" id="{00000000-0008-0000-0000-000002000000}"/>
            </a:ext>
          </a:extLst>
        </xdr:cNvPr>
        <xdr:cNvCxnSpPr/>
      </xdr:nvCxnSpPr>
      <xdr:spPr>
        <a:xfrm>
          <a:off x="2457450" y="2137318"/>
          <a:ext cx="447675"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28576</xdr:colOff>
      <xdr:row>5</xdr:row>
      <xdr:rowOff>161925</xdr:rowOff>
    </xdr:from>
    <xdr:to>
      <xdr:col>3</xdr:col>
      <xdr:colOff>238126</xdr:colOff>
      <xdr:row>8</xdr:row>
      <xdr:rowOff>142875</xdr:rowOff>
    </xdr:to>
    <xdr:sp macro="" textlink="">
      <xdr:nvSpPr>
        <xdr:cNvPr id="3" name="テキスト ボックス 2">
          <a:extLst>
            <a:ext uri="{FF2B5EF4-FFF2-40B4-BE49-F238E27FC236}">
              <a16:creationId xmlns:a16="http://schemas.microsoft.com/office/drawing/2014/main" id="{00000000-0008-0000-0000-000003000000}"/>
            </a:ext>
          </a:extLst>
        </xdr:cNvPr>
        <xdr:cNvSpPr txBox="1"/>
      </xdr:nvSpPr>
      <xdr:spPr>
        <a:xfrm>
          <a:off x="714376" y="1019175"/>
          <a:ext cx="1581150" cy="49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お客様</a:t>
          </a:r>
        </a:p>
      </xdr:txBody>
    </xdr:sp>
    <xdr:clientData/>
  </xdr:twoCellAnchor>
  <xdr:twoCellAnchor>
    <xdr:from>
      <xdr:col>10</xdr:col>
      <xdr:colOff>387093</xdr:colOff>
      <xdr:row>6</xdr:row>
      <xdr:rowOff>10944</xdr:rowOff>
    </xdr:from>
    <xdr:to>
      <xdr:col>12</xdr:col>
      <xdr:colOff>596643</xdr:colOff>
      <xdr:row>8</xdr:row>
      <xdr:rowOff>163344</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245093" y="1039644"/>
          <a:ext cx="1581150" cy="4953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都産技研</a:t>
          </a:r>
        </a:p>
      </xdr:txBody>
    </xdr:sp>
    <xdr:clientData/>
  </xdr:twoCellAnchor>
  <xdr:twoCellAnchor>
    <xdr:from>
      <xdr:col>1</xdr:col>
      <xdr:colOff>590550</xdr:colOff>
      <xdr:row>1</xdr:row>
      <xdr:rowOff>57150</xdr:rowOff>
    </xdr:from>
    <xdr:to>
      <xdr:col>10</xdr:col>
      <xdr:colOff>182218</xdr:colOff>
      <xdr:row>4</xdr:row>
      <xdr:rowOff>38100</xdr:rowOff>
    </xdr:to>
    <xdr:sp macro="" textlink="">
      <xdr:nvSpPr>
        <xdr:cNvPr id="5" name="テキスト ボックス 4">
          <a:extLst>
            <a:ext uri="{FF2B5EF4-FFF2-40B4-BE49-F238E27FC236}">
              <a16:creationId xmlns:a16="http://schemas.microsoft.com/office/drawing/2014/main" id="{00000000-0008-0000-0000-000005000000}"/>
            </a:ext>
          </a:extLst>
        </xdr:cNvPr>
        <xdr:cNvSpPr txBox="1"/>
      </xdr:nvSpPr>
      <xdr:spPr>
        <a:xfrm>
          <a:off x="1276350" y="228600"/>
          <a:ext cx="5763868" cy="4953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a:t>お申込みの流れ</a:t>
          </a:r>
        </a:p>
      </xdr:txBody>
    </xdr:sp>
    <xdr:clientData/>
  </xdr:twoCellAnchor>
  <xdr:twoCellAnchor>
    <xdr:from>
      <xdr:col>3</xdr:col>
      <xdr:colOff>342900</xdr:colOff>
      <xdr:row>10</xdr:row>
      <xdr:rowOff>137068</xdr:rowOff>
    </xdr:from>
    <xdr:to>
      <xdr:col>4</xdr:col>
      <xdr:colOff>257175</xdr:colOff>
      <xdr:row>12</xdr:row>
      <xdr:rowOff>137068</xdr:rowOff>
    </xdr:to>
    <xdr:sp macro="" textlink="">
      <xdr:nvSpPr>
        <xdr:cNvPr id="6" name="フローチャート: 処理 5">
          <a:extLst>
            <a:ext uri="{FF2B5EF4-FFF2-40B4-BE49-F238E27FC236}">
              <a16:creationId xmlns:a16="http://schemas.microsoft.com/office/drawing/2014/main" id="{00000000-0008-0000-0000-000006000000}"/>
            </a:ext>
          </a:extLst>
        </xdr:cNvPr>
        <xdr:cNvSpPr/>
      </xdr:nvSpPr>
      <xdr:spPr>
        <a:xfrm>
          <a:off x="2400300" y="1851568"/>
          <a:ext cx="600075" cy="342900"/>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ctr"/>
          <a:r>
            <a:rPr kumimoji="1" lang="en-US" altLang="ja-JP" sz="1100">
              <a:solidFill>
                <a:sysClr val="windowText" lastClr="000000"/>
              </a:solidFill>
            </a:rPr>
            <a:t>No</a:t>
          </a:r>
          <a:endParaRPr kumimoji="1" lang="ja-JP" altLang="en-US" sz="1100">
            <a:solidFill>
              <a:sysClr val="windowText" lastClr="000000"/>
            </a:solidFill>
          </a:endParaRPr>
        </a:p>
      </xdr:txBody>
    </xdr:sp>
    <xdr:clientData/>
  </xdr:twoCellAnchor>
  <xdr:twoCellAnchor>
    <xdr:from>
      <xdr:col>2</xdr:col>
      <xdr:colOff>85725</xdr:colOff>
      <xdr:row>12</xdr:row>
      <xdr:rowOff>132512</xdr:rowOff>
    </xdr:from>
    <xdr:to>
      <xdr:col>2</xdr:col>
      <xdr:colOff>85725</xdr:colOff>
      <xdr:row>20</xdr:row>
      <xdr:rowOff>8272</xdr:rowOff>
    </xdr:to>
    <xdr:cxnSp macro="">
      <xdr:nvCxnSpPr>
        <xdr:cNvPr id="7" name="直線矢印コネクタ 6">
          <a:extLst>
            <a:ext uri="{FF2B5EF4-FFF2-40B4-BE49-F238E27FC236}">
              <a16:creationId xmlns:a16="http://schemas.microsoft.com/office/drawing/2014/main" id="{00000000-0008-0000-0000-000007000000}"/>
            </a:ext>
          </a:extLst>
        </xdr:cNvPr>
        <xdr:cNvCxnSpPr/>
      </xdr:nvCxnSpPr>
      <xdr:spPr>
        <a:xfrm>
          <a:off x="1457325" y="2189912"/>
          <a:ext cx="0" cy="124736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114300</xdr:colOff>
      <xdr:row>16</xdr:row>
      <xdr:rowOff>95250</xdr:rowOff>
    </xdr:from>
    <xdr:to>
      <xdr:col>2</xdr:col>
      <xdr:colOff>142875</xdr:colOff>
      <xdr:row>18</xdr:row>
      <xdr:rowOff>95250</xdr:rowOff>
    </xdr:to>
    <xdr:sp macro="" textlink="">
      <xdr:nvSpPr>
        <xdr:cNvPr id="8" name="フローチャート: 処理 7">
          <a:extLst>
            <a:ext uri="{FF2B5EF4-FFF2-40B4-BE49-F238E27FC236}">
              <a16:creationId xmlns:a16="http://schemas.microsoft.com/office/drawing/2014/main" id="{00000000-0008-0000-0000-000008000000}"/>
            </a:ext>
          </a:extLst>
        </xdr:cNvPr>
        <xdr:cNvSpPr/>
      </xdr:nvSpPr>
      <xdr:spPr>
        <a:xfrm>
          <a:off x="800100" y="2838450"/>
          <a:ext cx="714375" cy="342900"/>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ctr"/>
          <a:r>
            <a:rPr kumimoji="1" lang="en-US" altLang="ja-JP" sz="1100">
              <a:solidFill>
                <a:sysClr val="windowText" lastClr="000000"/>
              </a:solidFill>
            </a:rPr>
            <a:t>Yes</a:t>
          </a:r>
          <a:endParaRPr kumimoji="1" lang="ja-JP" altLang="en-US" sz="1100">
            <a:solidFill>
              <a:sysClr val="windowText" lastClr="000000"/>
            </a:solidFill>
          </a:endParaRPr>
        </a:p>
      </xdr:txBody>
    </xdr:sp>
    <xdr:clientData/>
  </xdr:twoCellAnchor>
  <xdr:twoCellAnchor>
    <xdr:from>
      <xdr:col>2</xdr:col>
      <xdr:colOff>76200</xdr:colOff>
      <xdr:row>24</xdr:row>
      <xdr:rowOff>57989</xdr:rowOff>
    </xdr:from>
    <xdr:to>
      <xdr:col>2</xdr:col>
      <xdr:colOff>76200</xdr:colOff>
      <xdr:row>26</xdr:row>
      <xdr:rowOff>36455</xdr:rowOff>
    </xdr:to>
    <xdr:cxnSp macro="">
      <xdr:nvCxnSpPr>
        <xdr:cNvPr id="9" name="直線矢印コネクタ 8">
          <a:extLst>
            <a:ext uri="{FF2B5EF4-FFF2-40B4-BE49-F238E27FC236}">
              <a16:creationId xmlns:a16="http://schemas.microsoft.com/office/drawing/2014/main" id="{00000000-0008-0000-0000-000009000000}"/>
            </a:ext>
          </a:extLst>
        </xdr:cNvPr>
        <xdr:cNvCxnSpPr/>
      </xdr:nvCxnSpPr>
      <xdr:spPr>
        <a:xfrm>
          <a:off x="1447800" y="4172789"/>
          <a:ext cx="0" cy="321366"/>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542925</xdr:colOff>
      <xdr:row>26</xdr:row>
      <xdr:rowOff>50948</xdr:rowOff>
    </xdr:from>
    <xdr:to>
      <xdr:col>3</xdr:col>
      <xdr:colOff>152400</xdr:colOff>
      <xdr:row>31</xdr:row>
      <xdr:rowOff>28575</xdr:rowOff>
    </xdr:to>
    <xdr:sp macro="" textlink="">
      <xdr:nvSpPr>
        <xdr:cNvPr id="10" name="フローチャート: 処理 9">
          <a:extLst>
            <a:ext uri="{FF2B5EF4-FFF2-40B4-BE49-F238E27FC236}">
              <a16:creationId xmlns:a16="http://schemas.microsoft.com/office/drawing/2014/main" id="{00000000-0008-0000-0000-00000A000000}"/>
            </a:ext>
          </a:extLst>
        </xdr:cNvPr>
        <xdr:cNvSpPr/>
      </xdr:nvSpPr>
      <xdr:spPr>
        <a:xfrm>
          <a:off x="542925" y="4508648"/>
          <a:ext cx="1666875" cy="834877"/>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この</a:t>
          </a:r>
          <a:r>
            <a:rPr kumimoji="1" lang="en-US" altLang="ja-JP" sz="1000">
              <a:solidFill>
                <a:sysClr val="windowText" lastClr="000000"/>
              </a:solidFill>
              <a:effectLst/>
              <a:latin typeface="+mn-lt"/>
              <a:ea typeface="+mn-ea"/>
              <a:cs typeface="+mn-cs"/>
            </a:rPr>
            <a:t>Excel</a:t>
          </a:r>
          <a:r>
            <a:rPr kumimoji="1" lang="ja-JP" altLang="en-US" sz="1000">
              <a:solidFill>
                <a:sysClr val="windowText" lastClr="000000"/>
              </a:solidFill>
            </a:rPr>
            <a:t>を</a:t>
          </a:r>
          <a:endParaRPr kumimoji="1" lang="en-US" altLang="ja-JP" sz="100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rPr>
            <a:t>shoumei@iri-tokyo.jp</a:t>
          </a:r>
        </a:p>
        <a:p>
          <a:pPr algn="l"/>
          <a:r>
            <a:rPr kumimoji="1" lang="ja-JP" altLang="en-US" sz="1000">
              <a:solidFill>
                <a:sysClr val="windowText" lastClr="000000"/>
              </a:solidFill>
            </a:rPr>
            <a:t>にメールでお送りください。</a:t>
          </a:r>
          <a:endParaRPr kumimoji="1" lang="en-US" altLang="ja-JP" sz="1000">
            <a:solidFill>
              <a:sysClr val="windowText" lastClr="000000"/>
            </a:solidFill>
          </a:endParaRPr>
        </a:p>
      </xdr:txBody>
    </xdr:sp>
    <xdr:clientData/>
  </xdr:twoCellAnchor>
  <xdr:twoCellAnchor>
    <xdr:from>
      <xdr:col>10</xdr:col>
      <xdr:colOff>676274</xdr:colOff>
      <xdr:row>28</xdr:row>
      <xdr:rowOff>38100</xdr:rowOff>
    </xdr:from>
    <xdr:to>
      <xdr:col>14</xdr:col>
      <xdr:colOff>495299</xdr:colOff>
      <xdr:row>34</xdr:row>
      <xdr:rowOff>9525</xdr:rowOff>
    </xdr:to>
    <xdr:sp macro="" textlink="">
      <xdr:nvSpPr>
        <xdr:cNvPr id="11" name="フローチャート: 処理 10">
          <a:extLst>
            <a:ext uri="{FF2B5EF4-FFF2-40B4-BE49-F238E27FC236}">
              <a16:creationId xmlns:a16="http://schemas.microsoft.com/office/drawing/2014/main" id="{00000000-0008-0000-0000-00000B000000}"/>
            </a:ext>
          </a:extLst>
        </xdr:cNvPr>
        <xdr:cNvSpPr/>
      </xdr:nvSpPr>
      <xdr:spPr>
        <a:xfrm>
          <a:off x="7511862" y="4744571"/>
          <a:ext cx="2553261" cy="979954"/>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rPr>
            <a:t>機器利用申込書</a:t>
          </a:r>
          <a:r>
            <a:rPr kumimoji="1" lang="en-US" altLang="ja-JP" sz="1000">
              <a:solidFill>
                <a:sysClr val="windowText" lastClr="000000"/>
              </a:solidFill>
            </a:rPr>
            <a:t>PDF</a:t>
          </a:r>
          <a:r>
            <a:rPr kumimoji="1" lang="ja-JP" altLang="en-US" sz="1000">
              <a:solidFill>
                <a:sysClr val="windowText" lastClr="000000"/>
              </a:solidFill>
            </a:rPr>
            <a:t>を</a:t>
          </a:r>
          <a:endParaRPr kumimoji="1" lang="en-US" altLang="ja-JP" sz="100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rPr>
            <a:t>発行の上、お客様にお送りいたします。</a:t>
          </a:r>
          <a:br>
            <a:rPr kumimoji="1" lang="en-US" altLang="ja-JP" sz="1000">
              <a:solidFill>
                <a:sysClr val="windowText" lastClr="000000"/>
              </a:solidFill>
            </a:rPr>
          </a:br>
          <a:r>
            <a:rPr kumimoji="1" lang="ja-JP" altLang="en-US" sz="1000" b="1">
              <a:solidFill>
                <a:srgbClr val="FF0000"/>
              </a:solidFill>
            </a:rPr>
            <a:t>この段階で、ご利用の可否および</a:t>
          </a:r>
          <a:br>
            <a:rPr kumimoji="1" lang="en-US" altLang="ja-JP" sz="1000" b="1">
              <a:solidFill>
                <a:srgbClr val="FF0000"/>
              </a:solidFill>
            </a:rPr>
          </a:br>
          <a:r>
            <a:rPr kumimoji="1" lang="ja-JP" altLang="en-US" sz="1000" b="1">
              <a:solidFill>
                <a:srgbClr val="FF0000"/>
              </a:solidFill>
            </a:rPr>
            <a:t>ご利用日が確定します。</a:t>
          </a:r>
          <a:endParaRPr kumimoji="1" lang="en-US" altLang="ja-JP" sz="1000" b="1">
            <a:solidFill>
              <a:srgbClr val="FF0000"/>
            </a:solidFill>
          </a:endParaRPr>
        </a:p>
      </xdr:txBody>
    </xdr:sp>
    <xdr:clientData/>
  </xdr:twoCellAnchor>
  <xdr:twoCellAnchor>
    <xdr:from>
      <xdr:col>4</xdr:col>
      <xdr:colOff>361951</xdr:colOff>
      <xdr:row>27</xdr:row>
      <xdr:rowOff>38100</xdr:rowOff>
    </xdr:from>
    <xdr:to>
      <xdr:col>6</xdr:col>
      <xdr:colOff>657226</xdr:colOff>
      <xdr:row>29</xdr:row>
      <xdr:rowOff>19050</xdr:rowOff>
    </xdr:to>
    <xdr:sp macro="" textlink="">
      <xdr:nvSpPr>
        <xdr:cNvPr id="12" name="フローチャート: 処理 11">
          <a:extLst>
            <a:ext uri="{FF2B5EF4-FFF2-40B4-BE49-F238E27FC236}">
              <a16:creationId xmlns:a16="http://schemas.microsoft.com/office/drawing/2014/main" id="{00000000-0008-0000-0000-00000C000000}"/>
            </a:ext>
          </a:extLst>
        </xdr:cNvPr>
        <xdr:cNvSpPr/>
      </xdr:nvSpPr>
      <xdr:spPr>
        <a:xfrm>
          <a:off x="3105151" y="4667250"/>
          <a:ext cx="1666875" cy="323850"/>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機器利用受付票</a:t>
          </a:r>
          <a:r>
            <a:rPr kumimoji="1" lang="en-US" altLang="ja-JP" sz="1050">
              <a:solidFill>
                <a:sysClr val="windowText" lastClr="000000"/>
              </a:solidFill>
            </a:rPr>
            <a:t>Excel</a:t>
          </a:r>
        </a:p>
      </xdr:txBody>
    </xdr:sp>
    <xdr:clientData/>
  </xdr:twoCellAnchor>
  <xdr:twoCellAnchor>
    <xdr:from>
      <xdr:col>3</xdr:col>
      <xdr:colOff>247651</xdr:colOff>
      <xdr:row>31</xdr:row>
      <xdr:rowOff>23813</xdr:rowOff>
    </xdr:from>
    <xdr:to>
      <xdr:col>10</xdr:col>
      <xdr:colOff>676274</xdr:colOff>
      <xdr:row>36</xdr:row>
      <xdr:rowOff>9525</xdr:rowOff>
    </xdr:to>
    <xdr:cxnSp macro="">
      <xdr:nvCxnSpPr>
        <xdr:cNvPr id="13" name="直線矢印コネクタ 12">
          <a:extLst>
            <a:ext uri="{FF2B5EF4-FFF2-40B4-BE49-F238E27FC236}">
              <a16:creationId xmlns:a16="http://schemas.microsoft.com/office/drawing/2014/main" id="{00000000-0008-0000-0000-00000D000000}"/>
            </a:ext>
          </a:extLst>
        </xdr:cNvPr>
        <xdr:cNvCxnSpPr>
          <a:stCxn id="11" idx="1"/>
        </xdr:cNvCxnSpPr>
      </xdr:nvCxnSpPr>
      <xdr:spPr>
        <a:xfrm flipH="1">
          <a:off x="2298327" y="5234548"/>
          <a:ext cx="5213535" cy="826153"/>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152400</xdr:colOff>
      <xdr:row>28</xdr:row>
      <xdr:rowOff>125487</xdr:rowOff>
    </xdr:from>
    <xdr:to>
      <xdr:col>10</xdr:col>
      <xdr:colOff>666750</xdr:colOff>
      <xdr:row>29</xdr:row>
      <xdr:rowOff>76200</xdr:rowOff>
    </xdr:to>
    <xdr:cxnSp macro="">
      <xdr:nvCxnSpPr>
        <xdr:cNvPr id="14" name="直線矢印コネクタ 13">
          <a:extLst>
            <a:ext uri="{FF2B5EF4-FFF2-40B4-BE49-F238E27FC236}">
              <a16:creationId xmlns:a16="http://schemas.microsoft.com/office/drawing/2014/main" id="{00000000-0008-0000-0000-00000E000000}"/>
            </a:ext>
          </a:extLst>
        </xdr:cNvPr>
        <xdr:cNvCxnSpPr>
          <a:stCxn id="10" idx="3"/>
        </xdr:cNvCxnSpPr>
      </xdr:nvCxnSpPr>
      <xdr:spPr>
        <a:xfrm>
          <a:off x="2209800" y="4926087"/>
          <a:ext cx="5314950" cy="122163"/>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488152</xdr:colOff>
      <xdr:row>32</xdr:row>
      <xdr:rowOff>52230</xdr:rowOff>
    </xdr:from>
    <xdr:to>
      <xdr:col>7</xdr:col>
      <xdr:colOff>643815</xdr:colOff>
      <xdr:row>34</xdr:row>
      <xdr:rowOff>33180</xdr:rowOff>
    </xdr:to>
    <xdr:sp macro="" textlink="">
      <xdr:nvSpPr>
        <xdr:cNvPr id="15" name="フローチャート: 処理 14">
          <a:extLst>
            <a:ext uri="{FF2B5EF4-FFF2-40B4-BE49-F238E27FC236}">
              <a16:creationId xmlns:a16="http://schemas.microsoft.com/office/drawing/2014/main" id="{00000000-0008-0000-0000-00000F000000}"/>
            </a:ext>
          </a:extLst>
        </xdr:cNvPr>
        <xdr:cNvSpPr/>
      </xdr:nvSpPr>
      <xdr:spPr>
        <a:xfrm rot="21034152">
          <a:off x="3231352" y="5538630"/>
          <a:ext cx="2213063" cy="323850"/>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機器利用申込書および承諾書</a:t>
          </a:r>
          <a:r>
            <a:rPr kumimoji="1" lang="en-US" altLang="ja-JP" sz="1050">
              <a:solidFill>
                <a:sysClr val="windowText" lastClr="000000"/>
              </a:solidFill>
            </a:rPr>
            <a:t>PDF</a:t>
          </a:r>
        </a:p>
      </xdr:txBody>
    </xdr:sp>
    <xdr:clientData/>
  </xdr:twoCellAnchor>
  <xdr:twoCellAnchor>
    <xdr:from>
      <xdr:col>1</xdr:col>
      <xdr:colOff>672353</xdr:colOff>
      <xdr:row>47</xdr:row>
      <xdr:rowOff>150160</xdr:rowOff>
    </xdr:from>
    <xdr:to>
      <xdr:col>1</xdr:col>
      <xdr:colOff>675154</xdr:colOff>
      <xdr:row>54</xdr:row>
      <xdr:rowOff>44823</xdr:rowOff>
    </xdr:to>
    <xdr:cxnSp macro="">
      <xdr:nvCxnSpPr>
        <xdr:cNvPr id="16" name="直線矢印コネクタ 15">
          <a:extLst>
            <a:ext uri="{FF2B5EF4-FFF2-40B4-BE49-F238E27FC236}">
              <a16:creationId xmlns:a16="http://schemas.microsoft.com/office/drawing/2014/main" id="{00000000-0008-0000-0000-000010000000}"/>
            </a:ext>
          </a:extLst>
        </xdr:cNvPr>
        <xdr:cNvCxnSpPr>
          <a:stCxn id="20" idx="2"/>
        </xdr:cNvCxnSpPr>
      </xdr:nvCxnSpPr>
      <xdr:spPr>
        <a:xfrm flipH="1">
          <a:off x="1355912" y="8050307"/>
          <a:ext cx="2801" cy="107128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0</xdr:colOff>
      <xdr:row>38</xdr:row>
      <xdr:rowOff>56591</xdr:rowOff>
    </xdr:from>
    <xdr:to>
      <xdr:col>2</xdr:col>
      <xdr:colOff>0</xdr:colOff>
      <xdr:row>41</xdr:row>
      <xdr:rowOff>167529</xdr:rowOff>
    </xdr:to>
    <xdr:cxnSp macro="">
      <xdr:nvCxnSpPr>
        <xdr:cNvPr id="17" name="直線矢印コネクタ 16">
          <a:extLst>
            <a:ext uri="{FF2B5EF4-FFF2-40B4-BE49-F238E27FC236}">
              <a16:creationId xmlns:a16="http://schemas.microsoft.com/office/drawing/2014/main" id="{00000000-0008-0000-0000-000011000000}"/>
            </a:ext>
          </a:extLst>
        </xdr:cNvPr>
        <xdr:cNvCxnSpPr/>
      </xdr:nvCxnSpPr>
      <xdr:spPr>
        <a:xfrm>
          <a:off x="1367118" y="6443944"/>
          <a:ext cx="0" cy="615203"/>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414130</xdr:colOff>
      <xdr:row>31</xdr:row>
      <xdr:rowOff>104775</xdr:rowOff>
    </xdr:from>
    <xdr:to>
      <xdr:col>3</xdr:col>
      <xdr:colOff>219076</xdr:colOff>
      <xdr:row>40</xdr:row>
      <xdr:rowOff>89647</xdr:rowOff>
    </xdr:to>
    <xdr:sp macro="" textlink="">
      <xdr:nvSpPr>
        <xdr:cNvPr id="18" name="フローチャート: 処理 17">
          <a:hlinkClick xmlns:r="http://schemas.openxmlformats.org/officeDocument/2006/relationships" r:id="rId1"/>
          <a:extLst>
            <a:ext uri="{FF2B5EF4-FFF2-40B4-BE49-F238E27FC236}">
              <a16:creationId xmlns:a16="http://schemas.microsoft.com/office/drawing/2014/main" id="{00000000-0008-0000-0000-000012000000}"/>
            </a:ext>
          </a:extLst>
        </xdr:cNvPr>
        <xdr:cNvSpPr/>
      </xdr:nvSpPr>
      <xdr:spPr>
        <a:xfrm>
          <a:off x="414130" y="5315510"/>
          <a:ext cx="1855622" cy="1497666"/>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rPr>
            <a:t>下記</a:t>
          </a:r>
          <a:r>
            <a:rPr kumimoji="1" lang="en-US" altLang="ja-JP" sz="1000">
              <a:solidFill>
                <a:sysClr val="windowText" lastClr="000000"/>
              </a:solidFill>
            </a:rPr>
            <a:t>URL</a:t>
          </a:r>
          <a:r>
            <a:rPr kumimoji="1" lang="ja-JP" altLang="en-US" sz="1000">
              <a:solidFill>
                <a:sysClr val="windowText" lastClr="000000"/>
              </a:solidFill>
            </a:rPr>
            <a:t>をご参照頂き、約款にご同意の上、機器利用申込書</a:t>
          </a:r>
          <a:r>
            <a:rPr kumimoji="1" lang="en-US" altLang="ja-JP" sz="1000">
              <a:solidFill>
                <a:sysClr val="windowText" lastClr="000000"/>
              </a:solidFill>
            </a:rPr>
            <a:t>PDF</a:t>
          </a:r>
          <a:r>
            <a:rPr kumimoji="1" lang="ja-JP" altLang="en-US" sz="1000">
              <a:solidFill>
                <a:sysClr val="windowText" lastClr="000000"/>
              </a:solidFill>
            </a:rPr>
            <a:t>の署名欄に押印もしくはサインをお願いいたします。</a:t>
          </a:r>
          <a:endParaRPr kumimoji="1" lang="en-US" altLang="ja-JP" sz="100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rPr>
            <a:t>https://www.iri-tokyo.jp/service/terms/</a:t>
          </a:r>
        </a:p>
      </xdr:txBody>
    </xdr:sp>
    <xdr:clientData/>
  </xdr:twoCellAnchor>
  <xdr:twoCellAnchor>
    <xdr:from>
      <xdr:col>3</xdr:col>
      <xdr:colOff>514350</xdr:colOff>
      <xdr:row>44</xdr:row>
      <xdr:rowOff>156883</xdr:rowOff>
    </xdr:from>
    <xdr:to>
      <xdr:col>7</xdr:col>
      <xdr:colOff>533401</xdr:colOff>
      <xdr:row>51</xdr:row>
      <xdr:rowOff>57150</xdr:rowOff>
    </xdr:to>
    <xdr:sp macro="" textlink="">
      <xdr:nvSpPr>
        <xdr:cNvPr id="19" name="フリーフォーム 39">
          <a:extLst>
            <a:ext uri="{FF2B5EF4-FFF2-40B4-BE49-F238E27FC236}">
              <a16:creationId xmlns:a16="http://schemas.microsoft.com/office/drawing/2014/main" id="{00000000-0008-0000-0000-000013000000}"/>
            </a:ext>
          </a:extLst>
        </xdr:cNvPr>
        <xdr:cNvSpPr/>
      </xdr:nvSpPr>
      <xdr:spPr>
        <a:xfrm>
          <a:off x="2565026" y="7552765"/>
          <a:ext cx="2753287" cy="1076885"/>
        </a:xfrm>
        <a:custGeom>
          <a:avLst/>
          <a:gdLst>
            <a:gd name="connsiteX0" fmla="*/ 0 w 1171575"/>
            <a:gd name="connsiteY0" fmla="*/ 0 h 1133475"/>
            <a:gd name="connsiteX1" fmla="*/ 1171575 w 1171575"/>
            <a:gd name="connsiteY1" fmla="*/ 0 h 1133475"/>
            <a:gd name="connsiteX2" fmla="*/ 1171575 w 1171575"/>
            <a:gd name="connsiteY2" fmla="*/ 1133475 h 1133475"/>
          </a:gdLst>
          <a:ahLst/>
          <a:cxnLst>
            <a:cxn ang="0">
              <a:pos x="connsiteX0" y="connsiteY0"/>
            </a:cxn>
            <a:cxn ang="0">
              <a:pos x="connsiteX1" y="connsiteY1"/>
            </a:cxn>
            <a:cxn ang="0">
              <a:pos x="connsiteX2" y="connsiteY2"/>
            </a:cxn>
          </a:cxnLst>
          <a:rect l="l" t="t" r="r" b="b"/>
          <a:pathLst>
            <a:path w="1171575" h="1133475">
              <a:moveTo>
                <a:pt x="0" y="0"/>
              </a:moveTo>
              <a:lnTo>
                <a:pt x="1171575" y="0"/>
              </a:lnTo>
              <a:lnTo>
                <a:pt x="1171575" y="1133475"/>
              </a:lnTo>
            </a:path>
          </a:pathLst>
        </a:custGeom>
        <a:noFill/>
        <a:ln w="9525">
          <a:solidFill>
            <a:sysClr val="windowText" lastClr="000000"/>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0</xdr:col>
      <xdr:colOff>142875</xdr:colOff>
      <xdr:row>42</xdr:row>
      <xdr:rowOff>1122</xdr:rowOff>
    </xdr:from>
    <xdr:to>
      <xdr:col>3</xdr:col>
      <xdr:colOff>523874</xdr:colOff>
      <xdr:row>47</xdr:row>
      <xdr:rowOff>150160</xdr:rowOff>
    </xdr:to>
    <xdr:sp macro="" textlink="">
      <xdr:nvSpPr>
        <xdr:cNvPr id="20" name="フローチャート : 判断 26">
          <a:extLst>
            <a:ext uri="{FF2B5EF4-FFF2-40B4-BE49-F238E27FC236}">
              <a16:creationId xmlns:a16="http://schemas.microsoft.com/office/drawing/2014/main" id="{00000000-0008-0000-0000-000014000000}"/>
            </a:ext>
          </a:extLst>
        </xdr:cNvPr>
        <xdr:cNvSpPr/>
      </xdr:nvSpPr>
      <xdr:spPr>
        <a:xfrm>
          <a:off x="142875" y="7060828"/>
          <a:ext cx="2431675" cy="989479"/>
        </a:xfrm>
        <a:prstGeom prst="flowChartDecision">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50">
              <a:solidFill>
                <a:sysClr val="windowText" lastClr="000000"/>
              </a:solidFill>
            </a:rPr>
            <a:t>お支払い方法により処理が変わります。</a:t>
          </a:r>
          <a:endParaRPr kumimoji="1" lang="en-US" altLang="ja-JP" sz="1050">
            <a:solidFill>
              <a:sysClr val="windowText" lastClr="000000"/>
            </a:solidFill>
          </a:endParaRPr>
        </a:p>
      </xdr:txBody>
    </xdr:sp>
    <xdr:clientData/>
  </xdr:twoCellAnchor>
  <xdr:twoCellAnchor>
    <xdr:from>
      <xdr:col>6</xdr:col>
      <xdr:colOff>438150</xdr:colOff>
      <xdr:row>47</xdr:row>
      <xdr:rowOff>163608</xdr:rowOff>
    </xdr:from>
    <xdr:to>
      <xdr:col>8</xdr:col>
      <xdr:colOff>104775</xdr:colOff>
      <xdr:row>51</xdr:row>
      <xdr:rowOff>30258</xdr:rowOff>
    </xdr:to>
    <xdr:sp macro="" textlink="">
      <xdr:nvSpPr>
        <xdr:cNvPr id="21" name="フローチャート: 処理 20">
          <a:extLst>
            <a:ext uri="{FF2B5EF4-FFF2-40B4-BE49-F238E27FC236}">
              <a16:creationId xmlns:a16="http://schemas.microsoft.com/office/drawing/2014/main" id="{00000000-0008-0000-0000-000015000000}"/>
            </a:ext>
          </a:extLst>
        </xdr:cNvPr>
        <xdr:cNvSpPr/>
      </xdr:nvSpPr>
      <xdr:spPr>
        <a:xfrm>
          <a:off x="4539503" y="8063755"/>
          <a:ext cx="1033743" cy="539003"/>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a:solidFill>
                <a:sysClr val="windowText" lastClr="000000"/>
              </a:solidFill>
            </a:rPr>
            <a:t>銀行振込</a:t>
          </a:r>
          <a:endParaRPr kumimoji="1" lang="en-US" altLang="ja-JP" sz="1100">
            <a:solidFill>
              <a:sysClr val="windowText" lastClr="000000"/>
            </a:solidFill>
          </a:endParaRPr>
        </a:p>
      </xdr:txBody>
    </xdr:sp>
    <xdr:clientData/>
  </xdr:twoCellAnchor>
  <xdr:twoCellAnchor>
    <xdr:from>
      <xdr:col>0</xdr:col>
      <xdr:colOff>247650</xdr:colOff>
      <xdr:row>48</xdr:row>
      <xdr:rowOff>5045</xdr:rowOff>
    </xdr:from>
    <xdr:to>
      <xdr:col>2</xdr:col>
      <xdr:colOff>133350</xdr:colOff>
      <xdr:row>51</xdr:row>
      <xdr:rowOff>39783</xdr:rowOff>
    </xdr:to>
    <xdr:sp macro="" textlink="">
      <xdr:nvSpPr>
        <xdr:cNvPr id="22" name="フローチャート: 処理 21">
          <a:extLst>
            <a:ext uri="{FF2B5EF4-FFF2-40B4-BE49-F238E27FC236}">
              <a16:creationId xmlns:a16="http://schemas.microsoft.com/office/drawing/2014/main" id="{00000000-0008-0000-0000-000016000000}"/>
            </a:ext>
          </a:extLst>
        </xdr:cNvPr>
        <xdr:cNvSpPr/>
      </xdr:nvSpPr>
      <xdr:spPr>
        <a:xfrm>
          <a:off x="247650" y="8073280"/>
          <a:ext cx="1252818" cy="539003"/>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algn="l"/>
          <a:r>
            <a:rPr kumimoji="1" lang="ja-JP" altLang="en-US" sz="1100">
              <a:solidFill>
                <a:sysClr val="windowText" lastClr="000000"/>
              </a:solidFill>
            </a:rPr>
            <a:t>クレジットカード</a:t>
          </a:r>
        </a:p>
      </xdr:txBody>
    </xdr:sp>
    <xdr:clientData/>
  </xdr:twoCellAnchor>
  <xdr:twoCellAnchor>
    <xdr:from>
      <xdr:col>1</xdr:col>
      <xdr:colOff>666750</xdr:colOff>
      <xdr:row>56</xdr:row>
      <xdr:rowOff>104775</xdr:rowOff>
    </xdr:from>
    <xdr:to>
      <xdr:col>1</xdr:col>
      <xdr:colOff>666750</xdr:colOff>
      <xdr:row>69</xdr:row>
      <xdr:rowOff>104775</xdr:rowOff>
    </xdr:to>
    <xdr:cxnSp macro="">
      <xdr:nvCxnSpPr>
        <xdr:cNvPr id="24" name="直線矢印コネクタ 23">
          <a:extLst>
            <a:ext uri="{FF2B5EF4-FFF2-40B4-BE49-F238E27FC236}">
              <a16:creationId xmlns:a16="http://schemas.microsoft.com/office/drawing/2014/main" id="{00000000-0008-0000-0000-000018000000}"/>
            </a:ext>
          </a:extLst>
        </xdr:cNvPr>
        <xdr:cNvCxnSpPr/>
      </xdr:nvCxnSpPr>
      <xdr:spPr>
        <a:xfrm>
          <a:off x="1352550" y="9705975"/>
          <a:ext cx="0" cy="222885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493061</xdr:colOff>
      <xdr:row>54</xdr:row>
      <xdr:rowOff>38100</xdr:rowOff>
    </xdr:from>
    <xdr:to>
      <xdr:col>4</xdr:col>
      <xdr:colOff>560297</xdr:colOff>
      <xdr:row>62</xdr:row>
      <xdr:rowOff>89647</xdr:rowOff>
    </xdr:to>
    <xdr:sp macro="" textlink="">
      <xdr:nvSpPr>
        <xdr:cNvPr id="25" name="フローチャート: 処理 24">
          <a:extLst>
            <a:ext uri="{FF2B5EF4-FFF2-40B4-BE49-F238E27FC236}">
              <a16:creationId xmlns:a16="http://schemas.microsoft.com/office/drawing/2014/main" id="{00000000-0008-0000-0000-000019000000}"/>
            </a:ext>
          </a:extLst>
        </xdr:cNvPr>
        <xdr:cNvSpPr/>
      </xdr:nvSpPr>
      <xdr:spPr>
        <a:xfrm>
          <a:off x="493061" y="9114865"/>
          <a:ext cx="2801471" cy="1396253"/>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0" bIns="0" numCol="1" spcCol="0" rtlCol="0" fromWordArt="0" anchor="ctr" anchorCtr="0" forceAA="0" compatLnSpc="1">
          <a:prstTxWarp prst="textNoShape">
            <a:avLst/>
          </a:prstTxWarp>
          <a:no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b="1">
              <a:solidFill>
                <a:srgbClr val="FF0000"/>
              </a:solidFill>
            </a:rPr>
            <a:t>利用開始時間よりも早めにご来所ください。</a:t>
          </a:r>
          <a:br>
            <a:rPr kumimoji="1" lang="en-US" altLang="ja-JP" sz="1050">
              <a:solidFill>
                <a:sysClr val="windowText" lastClr="000000"/>
              </a:solidFill>
            </a:rPr>
          </a:br>
          <a:r>
            <a:rPr kumimoji="1" lang="ja-JP" altLang="en-US" sz="1050">
              <a:solidFill>
                <a:sysClr val="windowText" lastClr="000000"/>
              </a:solidFill>
            </a:rPr>
            <a:t>本部</a:t>
          </a:r>
          <a:r>
            <a:rPr kumimoji="1" lang="en-US" altLang="ja-JP" sz="1050">
              <a:solidFill>
                <a:sysClr val="windowText" lastClr="000000"/>
              </a:solidFill>
            </a:rPr>
            <a:t>1F</a:t>
          </a:r>
          <a:r>
            <a:rPr kumimoji="1" lang="ja-JP" altLang="en-US" sz="1050">
              <a:solidFill>
                <a:sysClr val="windowText" lastClr="000000"/>
              </a:solidFill>
            </a:rPr>
            <a:t>支払窓口にて、署名済の機器利用申込書を提出し、</a:t>
          </a:r>
          <a:r>
            <a:rPr kumimoji="1" lang="ja-JP" altLang="ja-JP" sz="1100">
              <a:solidFill>
                <a:sysClr val="windowText" lastClr="000000"/>
              </a:solidFill>
              <a:effectLst/>
              <a:latin typeface="+mn-lt"/>
              <a:ea typeface="+mn-ea"/>
              <a:cs typeface="+mn-cs"/>
            </a:rPr>
            <a:t>利用開始時間の</a:t>
          </a:r>
          <a:r>
            <a:rPr kumimoji="1" lang="en-US" altLang="ja-JP" sz="1100">
              <a:solidFill>
                <a:sysClr val="windowText" lastClr="000000"/>
              </a:solidFill>
              <a:effectLst/>
              <a:latin typeface="+mn-lt"/>
              <a:ea typeface="+mn-ea"/>
              <a:cs typeface="+mn-cs"/>
            </a:rPr>
            <a:t>5</a:t>
          </a:r>
          <a:r>
            <a:rPr kumimoji="1" lang="ja-JP" altLang="ja-JP" sz="1100">
              <a:solidFill>
                <a:sysClr val="windowText" lastClr="000000"/>
              </a:solidFill>
              <a:effectLst/>
              <a:latin typeface="+mn-lt"/>
              <a:ea typeface="+mn-ea"/>
              <a:cs typeface="+mn-cs"/>
            </a:rPr>
            <a:t>分前まで</a:t>
          </a:r>
          <a:r>
            <a:rPr kumimoji="1" lang="ja-JP" altLang="en-US" sz="1050">
              <a:solidFill>
                <a:sysClr val="windowText" lastClr="000000"/>
              </a:solidFill>
            </a:rPr>
            <a:t>お支払をお済ませください。</a:t>
          </a:r>
          <a:endParaRPr kumimoji="1" lang="en-US" altLang="ja-JP" sz="1050">
            <a:solidFill>
              <a:sysClr val="windowText" lastClr="000000"/>
            </a:solidFill>
          </a:endParaRPr>
        </a:p>
      </xdr:txBody>
    </xdr:sp>
    <xdr:clientData/>
  </xdr:twoCellAnchor>
  <xdr:twoCellAnchor>
    <xdr:from>
      <xdr:col>8</xdr:col>
      <xdr:colOff>676275</xdr:colOff>
      <xdr:row>54</xdr:row>
      <xdr:rowOff>152400</xdr:rowOff>
    </xdr:from>
    <xdr:to>
      <xdr:col>12</xdr:col>
      <xdr:colOff>142875</xdr:colOff>
      <xdr:row>58</xdr:row>
      <xdr:rowOff>109538</xdr:rowOff>
    </xdr:to>
    <xdr:cxnSp macro="">
      <xdr:nvCxnSpPr>
        <xdr:cNvPr id="26" name="直線矢印コネクタ 25">
          <a:extLst>
            <a:ext uri="{FF2B5EF4-FFF2-40B4-BE49-F238E27FC236}">
              <a16:creationId xmlns:a16="http://schemas.microsoft.com/office/drawing/2014/main" id="{00000000-0008-0000-0000-00001A000000}"/>
            </a:ext>
          </a:extLst>
        </xdr:cNvPr>
        <xdr:cNvCxnSpPr>
          <a:endCxn id="27" idx="1"/>
        </xdr:cNvCxnSpPr>
      </xdr:nvCxnSpPr>
      <xdr:spPr>
        <a:xfrm>
          <a:off x="6162675" y="9410700"/>
          <a:ext cx="2209800" cy="642938"/>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12</xdr:col>
      <xdr:colOff>142875</xdr:colOff>
      <xdr:row>56</xdr:row>
      <xdr:rowOff>85725</xdr:rowOff>
    </xdr:from>
    <xdr:to>
      <xdr:col>14</xdr:col>
      <xdr:colOff>438150</xdr:colOff>
      <xdr:row>60</xdr:row>
      <xdr:rowOff>133351</xdr:rowOff>
    </xdr:to>
    <xdr:sp macro="" textlink="">
      <xdr:nvSpPr>
        <xdr:cNvPr id="27" name="フローチャート: 処理 26">
          <a:extLst>
            <a:ext uri="{FF2B5EF4-FFF2-40B4-BE49-F238E27FC236}">
              <a16:creationId xmlns:a16="http://schemas.microsoft.com/office/drawing/2014/main" id="{00000000-0008-0000-0000-00001B000000}"/>
            </a:ext>
          </a:extLst>
        </xdr:cNvPr>
        <xdr:cNvSpPr/>
      </xdr:nvSpPr>
      <xdr:spPr>
        <a:xfrm>
          <a:off x="8372475" y="9686925"/>
          <a:ext cx="1666875" cy="733426"/>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請求書を発行の上、</a:t>
          </a:r>
          <a:endParaRPr kumimoji="1" lang="en-US" altLang="ja-JP" sz="105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お客様へお送りいたします。</a:t>
          </a:r>
          <a:endParaRPr kumimoji="1" lang="en-US" altLang="ja-JP" sz="1050">
            <a:solidFill>
              <a:sysClr val="windowText" lastClr="000000"/>
            </a:solidFill>
          </a:endParaRPr>
        </a:p>
      </xdr:txBody>
    </xdr:sp>
    <xdr:clientData/>
  </xdr:twoCellAnchor>
  <xdr:twoCellAnchor>
    <xdr:from>
      <xdr:col>8</xdr:col>
      <xdr:colOff>676277</xdr:colOff>
      <xdr:row>59</xdr:row>
      <xdr:rowOff>76200</xdr:rowOff>
    </xdr:from>
    <xdr:to>
      <xdr:col>12</xdr:col>
      <xdr:colOff>123825</xdr:colOff>
      <xdr:row>61</xdr:row>
      <xdr:rowOff>152400</xdr:rowOff>
    </xdr:to>
    <xdr:cxnSp macro="">
      <xdr:nvCxnSpPr>
        <xdr:cNvPr id="28" name="直線矢印コネクタ 27">
          <a:extLst>
            <a:ext uri="{FF2B5EF4-FFF2-40B4-BE49-F238E27FC236}">
              <a16:creationId xmlns:a16="http://schemas.microsoft.com/office/drawing/2014/main" id="{00000000-0008-0000-0000-00001C000000}"/>
            </a:ext>
          </a:extLst>
        </xdr:cNvPr>
        <xdr:cNvCxnSpPr/>
      </xdr:nvCxnSpPr>
      <xdr:spPr>
        <a:xfrm flipH="1">
          <a:off x="6162677" y="10191750"/>
          <a:ext cx="2190748" cy="41910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73610</xdr:colOff>
      <xdr:row>53</xdr:row>
      <xdr:rowOff>147694</xdr:rowOff>
    </xdr:from>
    <xdr:to>
      <xdr:col>12</xdr:col>
      <xdr:colOff>229273</xdr:colOff>
      <xdr:row>56</xdr:row>
      <xdr:rowOff>59861</xdr:rowOff>
    </xdr:to>
    <xdr:sp macro="" textlink="">
      <xdr:nvSpPr>
        <xdr:cNvPr id="29" name="フローチャート: 処理 28">
          <a:extLst>
            <a:ext uri="{FF2B5EF4-FFF2-40B4-BE49-F238E27FC236}">
              <a16:creationId xmlns:a16="http://schemas.microsoft.com/office/drawing/2014/main" id="{00000000-0008-0000-0000-00001D000000}"/>
            </a:ext>
          </a:extLst>
        </xdr:cNvPr>
        <xdr:cNvSpPr/>
      </xdr:nvSpPr>
      <xdr:spPr>
        <a:xfrm rot="964645">
          <a:off x="6245810" y="9234544"/>
          <a:ext cx="2213063" cy="426517"/>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署名済</a:t>
          </a:r>
          <a:endParaRPr kumimoji="1" lang="en-US" altLang="ja-JP" sz="105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機器利用申込書および承諾書</a:t>
          </a:r>
          <a:r>
            <a:rPr kumimoji="1" lang="en-US" altLang="ja-JP" sz="1050">
              <a:solidFill>
                <a:sysClr val="windowText" lastClr="000000"/>
              </a:solidFill>
            </a:rPr>
            <a:t>PDF</a:t>
          </a:r>
        </a:p>
      </xdr:txBody>
    </xdr:sp>
    <xdr:clientData/>
  </xdr:twoCellAnchor>
  <xdr:twoCellAnchor>
    <xdr:from>
      <xdr:col>10</xdr:col>
      <xdr:colOff>39422</xdr:colOff>
      <xdr:row>60</xdr:row>
      <xdr:rowOff>17063</xdr:rowOff>
    </xdr:from>
    <xdr:to>
      <xdr:col>11</xdr:col>
      <xdr:colOff>370748</xdr:colOff>
      <xdr:row>62</xdr:row>
      <xdr:rowOff>64191</xdr:rowOff>
    </xdr:to>
    <xdr:sp macro="" textlink="">
      <xdr:nvSpPr>
        <xdr:cNvPr id="30" name="フローチャート: 処理 29">
          <a:extLst>
            <a:ext uri="{FF2B5EF4-FFF2-40B4-BE49-F238E27FC236}">
              <a16:creationId xmlns:a16="http://schemas.microsoft.com/office/drawing/2014/main" id="{00000000-0008-0000-0000-00001E000000}"/>
            </a:ext>
          </a:extLst>
        </xdr:cNvPr>
        <xdr:cNvSpPr/>
      </xdr:nvSpPr>
      <xdr:spPr>
        <a:xfrm rot="20757697">
          <a:off x="6897422" y="10304063"/>
          <a:ext cx="1017126" cy="390028"/>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請求書</a:t>
          </a:r>
          <a:r>
            <a:rPr kumimoji="1" lang="en-US" altLang="ja-JP" sz="1050">
              <a:solidFill>
                <a:sysClr val="windowText" lastClr="000000"/>
              </a:solidFill>
            </a:rPr>
            <a:t>PDF</a:t>
          </a:r>
        </a:p>
      </xdr:txBody>
    </xdr:sp>
    <xdr:clientData/>
  </xdr:twoCellAnchor>
  <xdr:twoCellAnchor>
    <xdr:from>
      <xdr:col>1</xdr:col>
      <xdr:colOff>657225</xdr:colOff>
      <xdr:row>57</xdr:row>
      <xdr:rowOff>123268</xdr:rowOff>
    </xdr:from>
    <xdr:to>
      <xdr:col>7</xdr:col>
      <xdr:colOff>537881</xdr:colOff>
      <xdr:row>68</xdr:row>
      <xdr:rowOff>0</xdr:rowOff>
    </xdr:to>
    <xdr:sp macro="" textlink="">
      <xdr:nvSpPr>
        <xdr:cNvPr id="31" name="フリーフォーム 68">
          <a:extLst>
            <a:ext uri="{FF2B5EF4-FFF2-40B4-BE49-F238E27FC236}">
              <a16:creationId xmlns:a16="http://schemas.microsoft.com/office/drawing/2014/main" id="{00000000-0008-0000-0000-00001F000000}"/>
            </a:ext>
          </a:extLst>
        </xdr:cNvPr>
        <xdr:cNvSpPr/>
      </xdr:nvSpPr>
      <xdr:spPr>
        <a:xfrm rot="5400000">
          <a:off x="2459412" y="8779531"/>
          <a:ext cx="1762682" cy="3995456"/>
        </a:xfrm>
        <a:custGeom>
          <a:avLst/>
          <a:gdLst>
            <a:gd name="connsiteX0" fmla="*/ 0 w 1171575"/>
            <a:gd name="connsiteY0" fmla="*/ 0 h 1133475"/>
            <a:gd name="connsiteX1" fmla="*/ 1171575 w 1171575"/>
            <a:gd name="connsiteY1" fmla="*/ 0 h 1133475"/>
            <a:gd name="connsiteX2" fmla="*/ 1171575 w 1171575"/>
            <a:gd name="connsiteY2" fmla="*/ 1133475 h 1133475"/>
          </a:gdLst>
          <a:ahLst/>
          <a:cxnLst>
            <a:cxn ang="0">
              <a:pos x="connsiteX0" y="connsiteY0"/>
            </a:cxn>
            <a:cxn ang="0">
              <a:pos x="connsiteX1" y="connsiteY1"/>
            </a:cxn>
            <a:cxn ang="0">
              <a:pos x="connsiteX2" y="connsiteY2"/>
            </a:cxn>
          </a:cxnLst>
          <a:rect l="l" t="t" r="r" b="b"/>
          <a:pathLst>
            <a:path w="1171575" h="1133475">
              <a:moveTo>
                <a:pt x="0" y="0"/>
              </a:moveTo>
              <a:lnTo>
                <a:pt x="1171575" y="0"/>
              </a:lnTo>
              <a:lnTo>
                <a:pt x="1171575" y="1133475"/>
              </a:lnTo>
            </a:path>
          </a:pathLst>
        </a:custGeom>
        <a:noFill/>
        <a:ln w="9525">
          <a:solidFill>
            <a:sysClr val="windowText" lastClr="000000"/>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6</xdr:col>
      <xdr:colOff>276225</xdr:colOff>
      <xdr:row>60</xdr:row>
      <xdr:rowOff>9525</xdr:rowOff>
    </xdr:from>
    <xdr:to>
      <xdr:col>9</xdr:col>
      <xdr:colOff>0</xdr:colOff>
      <xdr:row>67</xdr:row>
      <xdr:rowOff>0</xdr:rowOff>
    </xdr:to>
    <xdr:sp macro="" textlink="">
      <xdr:nvSpPr>
        <xdr:cNvPr id="32" name="フローチャート: 処理 31">
          <a:extLst>
            <a:ext uri="{FF2B5EF4-FFF2-40B4-BE49-F238E27FC236}">
              <a16:creationId xmlns:a16="http://schemas.microsoft.com/office/drawing/2014/main" id="{00000000-0008-0000-0000-000020000000}"/>
            </a:ext>
          </a:extLst>
        </xdr:cNvPr>
        <xdr:cNvSpPr/>
      </xdr:nvSpPr>
      <xdr:spPr>
        <a:xfrm>
          <a:off x="4391025" y="10296525"/>
          <a:ext cx="1781175" cy="1190625"/>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b="1">
              <a:solidFill>
                <a:srgbClr val="FF0000"/>
              </a:solidFill>
            </a:rPr>
            <a:t>利用日の</a:t>
          </a:r>
          <a:r>
            <a:rPr kumimoji="1" lang="en-US" altLang="ja-JP" sz="1000" b="1">
              <a:solidFill>
                <a:srgbClr val="FF0000"/>
              </a:solidFill>
            </a:rPr>
            <a:t>2</a:t>
          </a:r>
          <a:r>
            <a:rPr kumimoji="1" lang="ja-JP" altLang="en-US" sz="1000" b="1">
              <a:solidFill>
                <a:srgbClr val="FF0000"/>
              </a:solidFill>
            </a:rPr>
            <a:t>営業日前までには、お振込みください。</a:t>
          </a:r>
          <a:endParaRPr kumimoji="1" lang="en-US" altLang="ja-JP" sz="1000" b="1">
            <a:solidFill>
              <a:srgbClr val="FF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rPr>
            <a:t>機器のご利用は前払い制となりますので、余裕をもってご入金ください。</a:t>
          </a:r>
          <a:endParaRPr kumimoji="1" lang="en-US" altLang="ja-JP" sz="1000">
            <a:solidFill>
              <a:sysClr val="windowText" lastClr="000000"/>
            </a:solidFill>
          </a:endParaRPr>
        </a:p>
      </xdr:txBody>
    </xdr:sp>
    <xdr:clientData/>
  </xdr:twoCellAnchor>
  <xdr:twoCellAnchor>
    <xdr:from>
      <xdr:col>0</xdr:col>
      <xdr:colOff>209549</xdr:colOff>
      <xdr:row>69</xdr:row>
      <xdr:rowOff>104774</xdr:rowOff>
    </xdr:from>
    <xdr:to>
      <xdr:col>4</xdr:col>
      <xdr:colOff>410308</xdr:colOff>
      <xdr:row>72</xdr:row>
      <xdr:rowOff>43961</xdr:rowOff>
    </xdr:to>
    <xdr:sp macro="" textlink="">
      <xdr:nvSpPr>
        <xdr:cNvPr id="33" name="フローチャート: 処理 32">
          <a:extLst>
            <a:ext uri="{FF2B5EF4-FFF2-40B4-BE49-F238E27FC236}">
              <a16:creationId xmlns:a16="http://schemas.microsoft.com/office/drawing/2014/main" id="{00000000-0008-0000-0000-000021000000}"/>
            </a:ext>
          </a:extLst>
        </xdr:cNvPr>
        <xdr:cNvSpPr/>
      </xdr:nvSpPr>
      <xdr:spPr>
        <a:xfrm>
          <a:off x="209549" y="11934824"/>
          <a:ext cx="2943959" cy="453537"/>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0" bIns="0" numCol="1" spcCol="0" rtlCol="0" fromWordArt="0" anchor="ctr" anchorCtr="0" forceAA="0" compatLnSpc="1">
          <a:prstTxWarp prst="textNoShape">
            <a:avLst/>
          </a:prstTxWarp>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800">
              <a:solidFill>
                <a:sysClr val="windowText" lastClr="000000"/>
              </a:solidFill>
            </a:rPr>
            <a:t>当日の機器のご利用へ</a:t>
          </a:r>
          <a:endParaRPr kumimoji="1" lang="en-US" altLang="ja-JP" sz="1800">
            <a:solidFill>
              <a:sysClr val="windowText" lastClr="000000"/>
            </a:solidFill>
          </a:endParaRPr>
        </a:p>
      </xdr:txBody>
    </xdr:sp>
    <xdr:clientData/>
  </xdr:twoCellAnchor>
  <xdr:twoCellAnchor>
    <xdr:from>
      <xdr:col>10</xdr:col>
      <xdr:colOff>462643</xdr:colOff>
      <xdr:row>5</xdr:row>
      <xdr:rowOff>108857</xdr:rowOff>
    </xdr:from>
    <xdr:to>
      <xdr:col>10</xdr:col>
      <xdr:colOff>462643</xdr:colOff>
      <xdr:row>71</xdr:row>
      <xdr:rowOff>40821</xdr:rowOff>
    </xdr:to>
    <xdr:cxnSp macro="">
      <xdr:nvCxnSpPr>
        <xdr:cNvPr id="34" name="直線コネクタ 33">
          <a:extLst>
            <a:ext uri="{FF2B5EF4-FFF2-40B4-BE49-F238E27FC236}">
              <a16:creationId xmlns:a16="http://schemas.microsoft.com/office/drawing/2014/main" id="{00000000-0008-0000-0000-000022000000}"/>
            </a:ext>
          </a:extLst>
        </xdr:cNvPr>
        <xdr:cNvCxnSpPr/>
      </xdr:nvCxnSpPr>
      <xdr:spPr>
        <a:xfrm>
          <a:off x="7320643" y="966107"/>
          <a:ext cx="0" cy="11247664"/>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editAs="oneCell">
    <xdr:from>
      <xdr:col>2</xdr:col>
      <xdr:colOff>678607</xdr:colOff>
      <xdr:row>5</xdr:row>
      <xdr:rowOff>8282</xdr:rowOff>
    </xdr:from>
    <xdr:to>
      <xdr:col>4</xdr:col>
      <xdr:colOff>130265</xdr:colOff>
      <xdr:row>9</xdr:row>
      <xdr:rowOff>149088</xdr:rowOff>
    </xdr:to>
    <xdr:pic>
      <xdr:nvPicPr>
        <xdr:cNvPr id="35" name="図 34" descr="C:\Users\90032110\AppData\Local\Microsoft\Windows\Temporary Internet Files\Content.IE5\U734MM78\opg_Suitman_w[1].png">
          <a:extLst>
            <a:ext uri="{FF2B5EF4-FFF2-40B4-BE49-F238E27FC236}">
              <a16:creationId xmlns:a16="http://schemas.microsoft.com/office/drawing/2014/main" id="{00000000-0008-0000-0000-000023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2050207" y="865532"/>
          <a:ext cx="823258" cy="82660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563217</xdr:colOff>
      <xdr:row>73</xdr:row>
      <xdr:rowOff>140804</xdr:rowOff>
    </xdr:from>
    <xdr:to>
      <xdr:col>9</xdr:col>
      <xdr:colOff>544167</xdr:colOff>
      <xdr:row>76</xdr:row>
      <xdr:rowOff>121754</xdr:rowOff>
    </xdr:to>
    <xdr:sp macro="" textlink="">
      <xdr:nvSpPr>
        <xdr:cNvPr id="36" name="テキスト ボックス 35">
          <a:extLst>
            <a:ext uri="{FF2B5EF4-FFF2-40B4-BE49-F238E27FC236}">
              <a16:creationId xmlns:a16="http://schemas.microsoft.com/office/drawing/2014/main" id="{00000000-0008-0000-0000-000024000000}"/>
            </a:ext>
          </a:extLst>
        </xdr:cNvPr>
        <xdr:cNvSpPr txBox="1"/>
      </xdr:nvSpPr>
      <xdr:spPr>
        <a:xfrm>
          <a:off x="1249017" y="12656654"/>
          <a:ext cx="5467350" cy="495300"/>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ja-JP" sz="1800">
              <a:solidFill>
                <a:schemeClr val="dk1"/>
              </a:solidFill>
              <a:effectLst/>
              <a:latin typeface="+mn-lt"/>
              <a:ea typeface="+mn-ea"/>
              <a:cs typeface="+mn-cs"/>
            </a:rPr>
            <a:t>当日</a:t>
          </a:r>
          <a:r>
            <a:rPr kumimoji="1" lang="ja-JP" altLang="en-US" sz="1800"/>
            <a:t>のご利用の流れ</a:t>
          </a:r>
        </a:p>
      </xdr:txBody>
    </xdr:sp>
    <xdr:clientData/>
  </xdr:twoCellAnchor>
  <xdr:twoCellAnchor>
    <xdr:from>
      <xdr:col>0</xdr:col>
      <xdr:colOff>352426</xdr:colOff>
      <xdr:row>9</xdr:row>
      <xdr:rowOff>60869</xdr:rowOff>
    </xdr:from>
    <xdr:to>
      <xdr:col>3</xdr:col>
      <xdr:colOff>495302</xdr:colOff>
      <xdr:row>15</xdr:row>
      <xdr:rowOff>89442</xdr:rowOff>
    </xdr:to>
    <xdr:sp macro="" textlink="">
      <xdr:nvSpPr>
        <xdr:cNvPr id="37" name="フローチャート : 判断 4">
          <a:extLst>
            <a:ext uri="{FF2B5EF4-FFF2-40B4-BE49-F238E27FC236}">
              <a16:creationId xmlns:a16="http://schemas.microsoft.com/office/drawing/2014/main" id="{00000000-0008-0000-0000-000025000000}"/>
            </a:ext>
          </a:extLst>
        </xdr:cNvPr>
        <xdr:cNvSpPr/>
      </xdr:nvSpPr>
      <xdr:spPr>
        <a:xfrm>
          <a:off x="352426" y="1603919"/>
          <a:ext cx="2200276" cy="1057273"/>
        </a:xfrm>
        <a:prstGeom prst="flowChartDecision">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0" tIns="0" rIns="0" bIns="0" rtlCol="0" anchor="ctr"/>
        <a:lstStyle/>
        <a:p>
          <a:pPr algn="ctr"/>
          <a:r>
            <a:rPr kumimoji="1" lang="ja-JP" altLang="en-US" sz="1000">
              <a:solidFill>
                <a:sysClr val="windowText" lastClr="000000"/>
              </a:solidFill>
            </a:rPr>
            <a:t>ご利用カードを</a:t>
          </a:r>
          <a:endParaRPr kumimoji="1" lang="en-US" altLang="ja-JP" sz="1000">
            <a:solidFill>
              <a:sysClr val="windowText" lastClr="000000"/>
            </a:solidFill>
          </a:endParaRPr>
        </a:p>
        <a:p>
          <a:pPr algn="ctr"/>
          <a:r>
            <a:rPr kumimoji="1" lang="ja-JP" altLang="en-US" sz="1000">
              <a:solidFill>
                <a:sysClr val="windowText" lastClr="000000"/>
              </a:solidFill>
            </a:rPr>
            <a:t>お持ちでしょうか</a:t>
          </a:r>
          <a:endParaRPr kumimoji="1" lang="en-US" altLang="ja-JP" sz="1000">
            <a:solidFill>
              <a:sysClr val="windowText" lastClr="000000"/>
            </a:solidFill>
          </a:endParaRPr>
        </a:p>
      </xdr:txBody>
    </xdr:sp>
    <xdr:clientData/>
  </xdr:twoCellAnchor>
  <xdr:twoCellAnchor>
    <xdr:from>
      <xdr:col>6</xdr:col>
      <xdr:colOff>414131</xdr:colOff>
      <xdr:row>12</xdr:row>
      <xdr:rowOff>132522</xdr:rowOff>
    </xdr:from>
    <xdr:to>
      <xdr:col>11</xdr:col>
      <xdr:colOff>190500</xdr:colOff>
      <xdr:row>15</xdr:row>
      <xdr:rowOff>123825</xdr:rowOff>
    </xdr:to>
    <xdr:cxnSp macro="">
      <xdr:nvCxnSpPr>
        <xdr:cNvPr id="38" name="直線矢印コネクタ 37">
          <a:extLst>
            <a:ext uri="{FF2B5EF4-FFF2-40B4-BE49-F238E27FC236}">
              <a16:creationId xmlns:a16="http://schemas.microsoft.com/office/drawing/2014/main" id="{00000000-0008-0000-0000-000026000000}"/>
            </a:ext>
          </a:extLst>
        </xdr:cNvPr>
        <xdr:cNvCxnSpPr/>
      </xdr:nvCxnSpPr>
      <xdr:spPr>
        <a:xfrm>
          <a:off x="4528931" y="2189922"/>
          <a:ext cx="3205369" cy="505653"/>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477604</xdr:colOff>
      <xdr:row>12</xdr:row>
      <xdr:rowOff>81586</xdr:rowOff>
    </xdr:from>
    <xdr:to>
      <xdr:col>10</xdr:col>
      <xdr:colOff>89321</xdr:colOff>
      <xdr:row>14</xdr:row>
      <xdr:rowOff>62536</xdr:rowOff>
    </xdr:to>
    <xdr:sp macro="" textlink="">
      <xdr:nvSpPr>
        <xdr:cNvPr id="39" name="フローチャート: 処理 38">
          <a:extLst>
            <a:ext uri="{FF2B5EF4-FFF2-40B4-BE49-F238E27FC236}">
              <a16:creationId xmlns:a16="http://schemas.microsoft.com/office/drawing/2014/main" id="{00000000-0008-0000-0000-000027000000}"/>
            </a:ext>
          </a:extLst>
        </xdr:cNvPr>
        <xdr:cNvSpPr/>
      </xdr:nvSpPr>
      <xdr:spPr>
        <a:xfrm rot="609144">
          <a:off x="5278204" y="2138986"/>
          <a:ext cx="1669117" cy="323850"/>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ご利用カード発行申請書</a:t>
          </a:r>
          <a:endParaRPr kumimoji="1" lang="en-US" altLang="ja-JP" sz="1050">
            <a:solidFill>
              <a:sysClr val="windowText" lastClr="000000"/>
            </a:solidFill>
          </a:endParaRPr>
        </a:p>
      </xdr:txBody>
    </xdr:sp>
    <xdr:clientData/>
  </xdr:twoCellAnchor>
  <xdr:twoCellAnchor>
    <xdr:from>
      <xdr:col>4</xdr:col>
      <xdr:colOff>163605</xdr:colOff>
      <xdr:row>7</xdr:row>
      <xdr:rowOff>0</xdr:rowOff>
    </xdr:from>
    <xdr:to>
      <xdr:col>6</xdr:col>
      <xdr:colOff>458880</xdr:colOff>
      <xdr:row>17</xdr:row>
      <xdr:rowOff>145676</xdr:rowOff>
    </xdr:to>
    <xdr:sp macro="" textlink="">
      <xdr:nvSpPr>
        <xdr:cNvPr id="40" name="フローチャート: 処理 39">
          <a:extLst>
            <a:ext uri="{FF2B5EF4-FFF2-40B4-BE49-F238E27FC236}">
              <a16:creationId xmlns:a16="http://schemas.microsoft.com/office/drawing/2014/main" id="{00000000-0008-0000-0000-000028000000}"/>
            </a:ext>
          </a:extLst>
        </xdr:cNvPr>
        <xdr:cNvSpPr/>
      </xdr:nvSpPr>
      <xdr:spPr>
        <a:xfrm>
          <a:off x="2906805" y="1200150"/>
          <a:ext cx="1666875" cy="1860176"/>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b="0">
              <a:solidFill>
                <a:sysClr val="windowText" lastClr="000000"/>
              </a:solidFill>
              <a:effectLst/>
              <a:latin typeface="+mn-lt"/>
              <a:ea typeface="+mn-ea"/>
              <a:cs typeface="+mn-cs"/>
            </a:rPr>
            <a:t>メール題名を”ご利用カード発行発行希望”として</a:t>
          </a:r>
          <a:r>
            <a:rPr kumimoji="1" lang="en-US" altLang="ja-JP" sz="1000">
              <a:solidFill>
                <a:sysClr val="windowText" lastClr="000000"/>
              </a:solidFill>
              <a:effectLst/>
              <a:latin typeface="+mn-lt"/>
              <a:ea typeface="+mn-ea"/>
              <a:cs typeface="+mn-cs"/>
            </a:rPr>
            <a:t>shoumei@iri-tokyo.jp</a:t>
          </a:r>
          <a:r>
            <a:rPr kumimoji="1" lang="ja-JP" altLang="ja-JP" sz="1000">
              <a:solidFill>
                <a:sysClr val="windowText" lastClr="000000"/>
              </a:solidFill>
              <a:effectLst/>
              <a:latin typeface="+mn-lt"/>
              <a:ea typeface="+mn-ea"/>
              <a:cs typeface="+mn-cs"/>
            </a:rPr>
            <a:t>にメールでお送りください</a:t>
          </a:r>
          <a:r>
            <a:rPr kumimoji="1" lang="ja-JP" altLang="en-US" sz="1000">
              <a:solidFill>
                <a:sysClr val="windowText" lastClr="000000"/>
              </a:solidFill>
              <a:effectLst/>
              <a:latin typeface="+mn-lt"/>
              <a:ea typeface="+mn-ea"/>
              <a:cs typeface="+mn-cs"/>
            </a:rPr>
            <a:t>。</a:t>
          </a:r>
          <a:endParaRPr kumimoji="1" lang="en-US" altLang="ja-JP" sz="1000">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effectLst/>
              <a:latin typeface="+mn-lt"/>
              <a:ea typeface="+mn-ea"/>
              <a:cs typeface="+mn-cs"/>
            </a:rPr>
            <a:t>ご利用カード発行申請書をお送りしますので、ご記入の上</a:t>
          </a:r>
          <a:r>
            <a:rPr kumimoji="1" lang="en-US" altLang="ja-JP" sz="1000">
              <a:solidFill>
                <a:sysClr val="windowText" lastClr="000000"/>
              </a:solidFill>
              <a:effectLst/>
              <a:latin typeface="+mn-lt"/>
              <a:ea typeface="+mn-ea"/>
              <a:cs typeface="+mn-cs"/>
            </a:rPr>
            <a:t>shoumei@iri-tokyo.jp</a:t>
          </a:r>
          <a:r>
            <a:rPr kumimoji="1" lang="ja-JP" altLang="en-US" sz="1000">
              <a:solidFill>
                <a:sysClr val="windowText" lastClr="000000"/>
              </a:solidFill>
              <a:effectLst/>
              <a:latin typeface="+mn-lt"/>
              <a:ea typeface="+mn-ea"/>
              <a:cs typeface="+mn-cs"/>
            </a:rPr>
            <a:t>にご返送ください。</a:t>
          </a:r>
          <a:endParaRPr kumimoji="1" lang="en-US" altLang="ja-JP" sz="1000">
            <a:solidFill>
              <a:sysClr val="windowText" lastClr="000000"/>
            </a:solidFill>
            <a:effectLst/>
            <a:latin typeface="+mn-lt"/>
            <a:ea typeface="+mn-ea"/>
            <a:cs typeface="+mn-cs"/>
          </a:endParaRPr>
        </a:p>
      </xdr:txBody>
    </xdr:sp>
    <xdr:clientData/>
  </xdr:twoCellAnchor>
  <xdr:twoCellAnchor>
    <xdr:from>
      <xdr:col>4</xdr:col>
      <xdr:colOff>207884</xdr:colOff>
      <xdr:row>18</xdr:row>
      <xdr:rowOff>145586</xdr:rowOff>
    </xdr:from>
    <xdr:to>
      <xdr:col>9</xdr:col>
      <xdr:colOff>152400</xdr:colOff>
      <xdr:row>20</xdr:row>
      <xdr:rowOff>126536</xdr:rowOff>
    </xdr:to>
    <xdr:sp macro="" textlink="">
      <xdr:nvSpPr>
        <xdr:cNvPr id="41" name="フローチャート: 処理 40">
          <a:extLst>
            <a:ext uri="{FF2B5EF4-FFF2-40B4-BE49-F238E27FC236}">
              <a16:creationId xmlns:a16="http://schemas.microsoft.com/office/drawing/2014/main" id="{00000000-0008-0000-0000-000029000000}"/>
            </a:ext>
          </a:extLst>
        </xdr:cNvPr>
        <xdr:cNvSpPr/>
      </xdr:nvSpPr>
      <xdr:spPr>
        <a:xfrm>
          <a:off x="2951084" y="3231686"/>
          <a:ext cx="3373516" cy="323850"/>
        </a:xfrm>
        <a:prstGeom prst="flowChartProcess">
          <a:avLst/>
        </a:prstGeom>
        <a:noFill/>
        <a:ln w="9525">
          <a:no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0" tIns="0" rIns="0" bIns="0" numCol="1" spcCol="0" rtlCol="0" fromWordArt="0" anchor="ctr" anchorCtr="0" forceAA="0" compatLnSpc="1">
          <a:prstTxWarp prst="textNoShape">
            <a:avLst/>
          </a:prstTxWarp>
          <a:noAutofit/>
        </a:bodyPr>
        <a:lstStyle/>
        <a:p>
          <a:pPr marL="0" marR="0" indent="0" algn="ctr"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ご利用カード番号のご連絡 </a:t>
          </a:r>
          <a:r>
            <a:rPr kumimoji="1" lang="en-US" altLang="ja-JP" sz="1050">
              <a:solidFill>
                <a:sysClr val="windowText" lastClr="000000"/>
              </a:solidFill>
            </a:rPr>
            <a:t>&amp;</a:t>
          </a:r>
          <a:r>
            <a:rPr kumimoji="1" lang="ja-JP" altLang="en-US" sz="1050">
              <a:solidFill>
                <a:sysClr val="windowText" lastClr="000000"/>
              </a:solidFill>
            </a:rPr>
            <a:t>　カード本体のご送付</a:t>
          </a:r>
          <a:endParaRPr kumimoji="1" lang="en-US" altLang="ja-JP" sz="1050">
            <a:solidFill>
              <a:sysClr val="windowText" lastClr="000000"/>
            </a:solidFill>
          </a:endParaRPr>
        </a:p>
      </xdr:txBody>
    </xdr:sp>
    <xdr:clientData/>
  </xdr:twoCellAnchor>
  <xdr:twoCellAnchor>
    <xdr:from>
      <xdr:col>0</xdr:col>
      <xdr:colOff>447674</xdr:colOff>
      <xdr:row>93</xdr:row>
      <xdr:rowOff>133348</xdr:rowOff>
    </xdr:from>
    <xdr:to>
      <xdr:col>7</xdr:col>
      <xdr:colOff>590549</xdr:colOff>
      <xdr:row>97</xdr:row>
      <xdr:rowOff>104775</xdr:rowOff>
    </xdr:to>
    <xdr:sp macro="" textlink="">
      <xdr:nvSpPr>
        <xdr:cNvPr id="42" name="フローチャート: 処理 41">
          <a:extLst>
            <a:ext uri="{FF2B5EF4-FFF2-40B4-BE49-F238E27FC236}">
              <a16:creationId xmlns:a16="http://schemas.microsoft.com/office/drawing/2014/main" id="{00000000-0008-0000-0000-00002A000000}"/>
            </a:ext>
          </a:extLst>
        </xdr:cNvPr>
        <xdr:cNvSpPr/>
      </xdr:nvSpPr>
      <xdr:spPr>
        <a:xfrm>
          <a:off x="447674" y="15765554"/>
          <a:ext cx="4927787" cy="643780"/>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eaLnBrk="1" fontAlgn="auto" latinLnBrk="0" hangingPunct="1"/>
          <a:r>
            <a:rPr kumimoji="1" lang="ja-JP" altLang="en-US" sz="1200" b="1" u="sng">
              <a:solidFill>
                <a:sysClr val="windowText" lastClr="000000"/>
              </a:solidFill>
              <a:effectLst/>
              <a:latin typeface="+mn-lt"/>
              <a:ea typeface="+mn-ea"/>
              <a:cs typeface="+mn-cs"/>
            </a:rPr>
            <a:t>担当者の呼出し</a:t>
          </a:r>
          <a:endParaRPr lang="ja-JP" altLang="ja-JP" sz="1200">
            <a:solidFill>
              <a:sysClr val="windowText" lastClr="000000"/>
            </a:solidFill>
            <a:effectLst/>
          </a:endParaRPr>
        </a:p>
        <a:p>
          <a:pPr marL="0" marR="0" indent="0" defTabSz="914400" eaLnBrk="1" fontAlgn="auto" latinLnBrk="0" hangingPunct="1">
            <a:lnSpc>
              <a:spcPct val="100000"/>
            </a:lnSpc>
            <a:spcBef>
              <a:spcPts val="0"/>
            </a:spcBef>
            <a:spcAft>
              <a:spcPts val="0"/>
            </a:spcAft>
            <a:buClrTx/>
            <a:buSzTx/>
            <a:buFontTx/>
            <a:buNone/>
            <a:tabLst/>
            <a:defRPr/>
          </a:pPr>
          <a:r>
            <a:rPr lang="ja-JP" altLang="en-US" sz="1050">
              <a:solidFill>
                <a:sysClr val="windowText" lastClr="000000"/>
              </a:solidFill>
              <a:effectLst/>
              <a:latin typeface="+mn-lt"/>
              <a:ea typeface="+mn-ea"/>
              <a:cs typeface="+mn-cs"/>
            </a:rPr>
            <a:t>お支払いをお済ませいただいた後、</a:t>
          </a:r>
          <a:r>
            <a:rPr lang="ja-JP" altLang="en-US" sz="1050" b="1" u="sng">
              <a:solidFill>
                <a:srgbClr val="FF0000"/>
              </a:solidFill>
              <a:effectLst/>
              <a:latin typeface="+mn-lt"/>
              <a:ea typeface="+mn-ea"/>
              <a:cs typeface="+mn-cs"/>
            </a:rPr>
            <a:t>利用開始時間になりましたら</a:t>
          </a:r>
          <a:r>
            <a:rPr lang="ja-JP" altLang="en-US" sz="1050">
              <a:solidFill>
                <a:sysClr val="windowText" lastClr="000000"/>
              </a:solidFill>
              <a:effectLst/>
              <a:latin typeface="+mn-lt"/>
              <a:ea typeface="+mn-ea"/>
              <a:cs typeface="+mn-cs"/>
            </a:rPr>
            <a:t>、</a:t>
          </a:r>
          <a:br>
            <a:rPr lang="en-US" altLang="ja-JP" sz="1050">
              <a:solidFill>
                <a:sysClr val="windowText" lastClr="000000"/>
              </a:solidFill>
              <a:effectLst/>
              <a:latin typeface="+mn-lt"/>
              <a:ea typeface="+mn-ea"/>
              <a:cs typeface="+mn-cs"/>
            </a:rPr>
          </a:br>
          <a:r>
            <a:rPr lang="ja-JP" altLang="ja-JP" sz="1050">
              <a:solidFill>
                <a:sysClr val="windowText" lastClr="000000"/>
              </a:solidFill>
              <a:effectLst/>
              <a:latin typeface="+mn-lt"/>
              <a:ea typeface="+mn-ea"/>
              <a:cs typeface="+mn-cs"/>
            </a:rPr>
            <a:t>本部</a:t>
          </a:r>
          <a:r>
            <a:rPr lang="en-US" altLang="ja-JP" sz="1050">
              <a:solidFill>
                <a:sysClr val="windowText" lastClr="000000"/>
              </a:solidFill>
              <a:effectLst/>
              <a:latin typeface="+mn-lt"/>
              <a:ea typeface="+mn-ea"/>
              <a:cs typeface="+mn-cs"/>
            </a:rPr>
            <a:t>1F</a:t>
          </a:r>
          <a:r>
            <a:rPr lang="ja-JP" altLang="ja-JP" sz="1050">
              <a:solidFill>
                <a:sysClr val="windowText" lastClr="000000"/>
              </a:solidFill>
              <a:effectLst/>
              <a:latin typeface="+mn-lt"/>
              <a:ea typeface="+mn-ea"/>
              <a:cs typeface="+mn-cs"/>
            </a:rPr>
            <a:t>受付にて担当</a:t>
          </a:r>
          <a:r>
            <a:rPr lang="ja-JP" altLang="en-US" sz="1050">
              <a:solidFill>
                <a:sysClr val="windowText" lastClr="000000"/>
              </a:solidFill>
              <a:effectLst/>
              <a:latin typeface="+mn-lt"/>
              <a:ea typeface="+mn-ea"/>
              <a:cs typeface="+mn-cs"/>
            </a:rPr>
            <a:t>を</a:t>
          </a:r>
          <a:r>
            <a:rPr lang="ja-JP" altLang="ja-JP" sz="1050">
              <a:solidFill>
                <a:sysClr val="windowText" lastClr="000000"/>
              </a:solidFill>
              <a:effectLst/>
              <a:latin typeface="+mn-lt"/>
              <a:ea typeface="+mn-ea"/>
              <a:cs typeface="+mn-cs"/>
            </a:rPr>
            <a:t>お呼び出し</a:t>
          </a:r>
          <a:r>
            <a:rPr lang="ja-JP" altLang="en-US" sz="1050">
              <a:solidFill>
                <a:sysClr val="windowText" lastClr="000000"/>
              </a:solidFill>
              <a:effectLst/>
              <a:latin typeface="+mn-lt"/>
              <a:ea typeface="+mn-ea"/>
              <a:cs typeface="+mn-cs"/>
            </a:rPr>
            <a:t>ください</a:t>
          </a:r>
          <a:r>
            <a:rPr lang="ja-JP" altLang="ja-JP" sz="1050">
              <a:solidFill>
                <a:sysClr val="windowText" lastClr="000000"/>
              </a:solidFill>
              <a:effectLst/>
              <a:latin typeface="+mn-lt"/>
              <a:ea typeface="+mn-ea"/>
              <a:cs typeface="+mn-cs"/>
            </a:rPr>
            <a:t>。</a:t>
          </a:r>
          <a:endParaRPr lang="en-US" altLang="ja-JP" sz="1050">
            <a:solidFill>
              <a:schemeClr val="tx1"/>
            </a:solidFill>
            <a:effectLst/>
            <a:latin typeface="+mn-lt"/>
            <a:ea typeface="+mn-ea"/>
            <a:cs typeface="+mn-cs"/>
          </a:endParaRPr>
        </a:p>
        <a:p>
          <a:pPr marL="0" marR="0" indent="0" defTabSz="914400" eaLnBrk="1" fontAlgn="auto" latinLnBrk="0" hangingPunct="1">
            <a:lnSpc>
              <a:spcPct val="100000"/>
            </a:lnSpc>
            <a:spcBef>
              <a:spcPts val="0"/>
            </a:spcBef>
            <a:spcAft>
              <a:spcPts val="0"/>
            </a:spcAft>
            <a:buClrTx/>
            <a:buSzTx/>
            <a:buFontTx/>
            <a:buNone/>
            <a:tabLst/>
            <a:defRPr/>
          </a:pPr>
          <a:endParaRPr lang="ja-JP" altLang="ja-JP" sz="1200">
            <a:solidFill>
              <a:sysClr val="windowText" lastClr="000000"/>
            </a:solidFill>
            <a:effectLst/>
          </a:endParaRPr>
        </a:p>
      </xdr:txBody>
    </xdr:sp>
    <xdr:clientData/>
  </xdr:twoCellAnchor>
  <xdr:twoCellAnchor>
    <xdr:from>
      <xdr:col>0</xdr:col>
      <xdr:colOff>447674</xdr:colOff>
      <xdr:row>77</xdr:row>
      <xdr:rowOff>152401</xdr:rowOff>
    </xdr:from>
    <xdr:to>
      <xdr:col>7</xdr:col>
      <xdr:colOff>607401</xdr:colOff>
      <xdr:row>84</xdr:row>
      <xdr:rowOff>95251</xdr:rowOff>
    </xdr:to>
    <xdr:sp macro="" textlink="">
      <xdr:nvSpPr>
        <xdr:cNvPr id="43" name="フローチャート: 処理 42">
          <a:extLst>
            <a:ext uri="{FF2B5EF4-FFF2-40B4-BE49-F238E27FC236}">
              <a16:creationId xmlns:a16="http://schemas.microsoft.com/office/drawing/2014/main" id="{00000000-0008-0000-0000-00002B000000}"/>
            </a:ext>
          </a:extLst>
        </xdr:cNvPr>
        <xdr:cNvSpPr/>
      </xdr:nvSpPr>
      <xdr:spPr>
        <a:xfrm>
          <a:off x="447674" y="13095195"/>
          <a:ext cx="4944639" cy="1119468"/>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rPr>
            <a:t>ご持参いただくもの</a:t>
          </a:r>
          <a:endParaRPr kumimoji="1" lang="en-US" altLang="ja-JP" sz="1200" b="1" u="sng">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・機器利用申込書および承諾書</a:t>
          </a:r>
          <a:endParaRPr kumimoji="1" lang="en-US" altLang="ja-JP" sz="105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・測定品</a:t>
          </a:r>
          <a:endParaRPr kumimoji="1" lang="en-US" altLang="ja-JP" sz="105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・測定品を固定するための治具</a:t>
          </a:r>
          <a:endParaRPr kumimoji="1" lang="en-US" altLang="ja-JP" sz="105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（測定の際に測定品を特定の角度で固定して測定したい場合は別途測定用治具を御社にてご準備いただき、ご持参いただきますようお願いいたします。）</a:t>
          </a:r>
          <a:endParaRPr kumimoji="1" lang="en-US" altLang="ja-JP" sz="105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050">
            <a:solidFill>
              <a:sysClr val="windowText" lastClr="000000"/>
            </a:solidFill>
          </a:endParaRPr>
        </a:p>
      </xdr:txBody>
    </xdr:sp>
    <xdr:clientData/>
  </xdr:twoCellAnchor>
  <xdr:twoCellAnchor>
    <xdr:from>
      <xdr:col>0</xdr:col>
      <xdr:colOff>447674</xdr:colOff>
      <xdr:row>86</xdr:row>
      <xdr:rowOff>28574</xdr:rowOff>
    </xdr:from>
    <xdr:to>
      <xdr:col>7</xdr:col>
      <xdr:colOff>609599</xdr:colOff>
      <xdr:row>91</xdr:row>
      <xdr:rowOff>142875</xdr:rowOff>
    </xdr:to>
    <xdr:sp macro="" textlink="">
      <xdr:nvSpPr>
        <xdr:cNvPr id="44" name="フローチャート: 処理 43">
          <a:extLst>
            <a:ext uri="{FF2B5EF4-FFF2-40B4-BE49-F238E27FC236}">
              <a16:creationId xmlns:a16="http://schemas.microsoft.com/office/drawing/2014/main" id="{00000000-0008-0000-0000-00002C000000}"/>
            </a:ext>
          </a:extLst>
        </xdr:cNvPr>
        <xdr:cNvSpPr/>
      </xdr:nvSpPr>
      <xdr:spPr>
        <a:xfrm>
          <a:off x="447674" y="14484162"/>
          <a:ext cx="4946837" cy="954742"/>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rPr>
            <a:t>当日のご入金（クレジットカード払、コンビニ払の方のみ）</a:t>
          </a:r>
          <a:endParaRPr kumimoji="1" lang="en-US" altLang="ja-JP" sz="1200" b="1" u="sng">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mn-lt"/>
              <a:ea typeface="+mn-ea"/>
              <a:cs typeface="+mn-cs"/>
            </a:rPr>
            <a:t>クレジットカード払いの方でまだお支払がお済みでないお客様は</a:t>
          </a:r>
          <a:r>
            <a:rPr kumimoji="1" lang="en-US" altLang="ja-JP" sz="1050">
              <a:solidFill>
                <a:sysClr val="windowText" lastClr="000000"/>
              </a:solidFill>
              <a:effectLst/>
              <a:latin typeface="+mn-lt"/>
              <a:ea typeface="+mn-ea"/>
              <a:cs typeface="+mn-cs"/>
            </a:rPr>
            <a:t>1F</a:t>
          </a:r>
          <a:r>
            <a:rPr kumimoji="1" lang="ja-JP" altLang="ja-JP" sz="1050">
              <a:solidFill>
                <a:sysClr val="windowText" lastClr="000000"/>
              </a:solidFill>
              <a:effectLst/>
              <a:latin typeface="+mn-lt"/>
              <a:ea typeface="+mn-ea"/>
              <a:cs typeface="+mn-cs"/>
            </a:rPr>
            <a:t>支払窓口にて、</a:t>
          </a:r>
          <a:r>
            <a:rPr kumimoji="1" lang="ja-JP" altLang="en-US" sz="1050">
              <a:solidFill>
                <a:sysClr val="windowText" lastClr="000000"/>
              </a:solidFill>
              <a:effectLst/>
              <a:latin typeface="+mn-lt"/>
              <a:ea typeface="+mn-ea"/>
              <a:cs typeface="+mn-cs"/>
            </a:rPr>
            <a:t>機器利用申込書および承諾書をご提出ください。</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050">
              <a:solidFill>
                <a:sysClr val="windowText" lastClr="000000"/>
              </a:solidFill>
              <a:effectLst/>
              <a:latin typeface="+mn-lt"/>
              <a:ea typeface="+mn-ea"/>
              <a:cs typeface="+mn-cs"/>
            </a:rPr>
            <a:t>ご利用開始時間の</a:t>
          </a:r>
          <a:r>
            <a:rPr kumimoji="1" lang="en-US" altLang="ja-JP" sz="1050">
              <a:solidFill>
                <a:srgbClr val="FF0000"/>
              </a:solidFill>
              <a:effectLst/>
              <a:latin typeface="+mn-lt"/>
              <a:ea typeface="+mn-ea"/>
              <a:cs typeface="+mn-cs"/>
            </a:rPr>
            <a:t>5</a:t>
          </a:r>
          <a:r>
            <a:rPr kumimoji="1" lang="ja-JP" altLang="ja-JP" sz="1050">
              <a:solidFill>
                <a:srgbClr val="FF0000"/>
              </a:solidFill>
              <a:effectLst/>
              <a:latin typeface="+mn-lt"/>
              <a:ea typeface="+mn-ea"/>
              <a:cs typeface="+mn-cs"/>
            </a:rPr>
            <a:t>分前</a:t>
          </a:r>
          <a:r>
            <a:rPr kumimoji="1" lang="ja-JP" altLang="ja-JP" sz="1050">
              <a:solidFill>
                <a:sysClr val="windowText" lastClr="000000"/>
              </a:solidFill>
              <a:effectLst/>
              <a:latin typeface="+mn-lt"/>
              <a:ea typeface="+mn-ea"/>
              <a:cs typeface="+mn-cs"/>
            </a:rPr>
            <a:t>までにお支払をお済ませください。</a:t>
          </a:r>
          <a:br>
            <a:rPr kumimoji="1" lang="en-US" altLang="ja-JP" sz="1050">
              <a:solidFill>
                <a:sysClr val="windowText" lastClr="000000"/>
              </a:solidFill>
              <a:effectLst/>
              <a:latin typeface="+mn-lt"/>
              <a:ea typeface="+mn-ea"/>
              <a:cs typeface="+mn-cs"/>
            </a:rPr>
          </a:br>
          <a:r>
            <a:rPr kumimoji="1" lang="ja-JP" altLang="en-US" sz="1050">
              <a:solidFill>
                <a:sysClr val="windowText" lastClr="000000"/>
              </a:solidFill>
              <a:effectLst/>
              <a:latin typeface="+mn-lt"/>
              <a:ea typeface="+mn-ea"/>
              <a:cs typeface="+mn-cs"/>
            </a:rPr>
            <a:t>企業様のご利用は前払い制ですので、ご注意ください。</a:t>
          </a:r>
          <a:endParaRPr kumimoji="1" lang="en-US" altLang="ja-JP" sz="1100" b="1" u="sng">
            <a:solidFill>
              <a:sysClr val="windowText" lastClr="000000"/>
            </a:solidFill>
          </a:endParaRPr>
        </a:p>
      </xdr:txBody>
    </xdr:sp>
    <xdr:clientData/>
  </xdr:twoCellAnchor>
  <xdr:twoCellAnchor>
    <xdr:from>
      <xdr:col>0</xdr:col>
      <xdr:colOff>447674</xdr:colOff>
      <xdr:row>98</xdr:row>
      <xdr:rowOff>57150</xdr:rowOff>
    </xdr:from>
    <xdr:to>
      <xdr:col>7</xdr:col>
      <xdr:colOff>609599</xdr:colOff>
      <xdr:row>104</xdr:row>
      <xdr:rowOff>29308</xdr:rowOff>
    </xdr:to>
    <xdr:sp macro="" textlink="">
      <xdr:nvSpPr>
        <xdr:cNvPr id="45" name="フローチャート: 処理 44">
          <a:extLst>
            <a:ext uri="{FF2B5EF4-FFF2-40B4-BE49-F238E27FC236}">
              <a16:creationId xmlns:a16="http://schemas.microsoft.com/office/drawing/2014/main" id="{00000000-0008-0000-0000-00002D000000}"/>
            </a:ext>
          </a:extLst>
        </xdr:cNvPr>
        <xdr:cNvSpPr/>
      </xdr:nvSpPr>
      <xdr:spPr>
        <a:xfrm>
          <a:off x="447674" y="16529797"/>
          <a:ext cx="4946837" cy="980687"/>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rPr>
            <a:t>遅刻時の対応</a:t>
          </a:r>
          <a:endParaRPr kumimoji="1" lang="en-US" altLang="ja-JP" sz="1200" b="1" u="sng">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ja-JP" sz="1050">
              <a:solidFill>
                <a:sysClr val="windowText" lastClr="000000"/>
              </a:solidFill>
              <a:effectLst/>
              <a:latin typeface="+mn-lt"/>
              <a:ea typeface="+mn-ea"/>
              <a:cs typeface="+mn-cs"/>
            </a:rPr>
            <a:t>機器利用申込書に記載の時間に</a:t>
          </a:r>
          <a:r>
            <a:rPr lang="ja-JP" altLang="en-US" sz="1050">
              <a:solidFill>
                <a:sysClr val="windowText" lastClr="000000"/>
              </a:solidFill>
              <a:effectLst/>
              <a:latin typeface="+mn-lt"/>
              <a:ea typeface="+mn-ea"/>
              <a:cs typeface="+mn-cs"/>
            </a:rPr>
            <a:t>遅刻された場合でも</a:t>
          </a:r>
          <a:r>
            <a:rPr lang="ja-JP" altLang="ja-JP" sz="1050">
              <a:solidFill>
                <a:sysClr val="windowText" lastClr="000000"/>
              </a:solidFill>
              <a:effectLst/>
              <a:latin typeface="+mn-lt"/>
              <a:ea typeface="+mn-ea"/>
              <a:cs typeface="+mn-cs"/>
            </a:rPr>
            <a:t>場合は、</a:t>
          </a:r>
          <a:r>
            <a:rPr lang="ja-JP" altLang="en-US" sz="1050">
              <a:solidFill>
                <a:sysClr val="windowText" lastClr="000000"/>
              </a:solidFill>
              <a:effectLst/>
              <a:latin typeface="+mn-lt"/>
              <a:ea typeface="+mn-ea"/>
              <a:cs typeface="+mn-cs"/>
            </a:rPr>
            <a:t>利用終了時刻</a:t>
          </a:r>
          <a:r>
            <a:rPr lang="ja-JP" altLang="ja-JP" sz="1050">
              <a:solidFill>
                <a:sysClr val="windowText" lastClr="000000"/>
              </a:solidFill>
              <a:effectLst/>
              <a:latin typeface="+mn-lt"/>
              <a:ea typeface="+mn-ea"/>
              <a:cs typeface="+mn-cs"/>
            </a:rPr>
            <a:t>の延長は</a:t>
          </a:r>
          <a:r>
            <a:rPr lang="ja-JP" altLang="en-US" sz="1050">
              <a:solidFill>
                <a:sysClr val="windowText" lastClr="000000"/>
              </a:solidFill>
              <a:effectLst/>
              <a:latin typeface="+mn-lt"/>
              <a:ea typeface="+mn-ea"/>
              <a:cs typeface="+mn-cs"/>
            </a:rPr>
            <a:t>できません</a:t>
          </a:r>
          <a:r>
            <a:rPr lang="ja-JP" altLang="ja-JP" sz="1050">
              <a:solidFill>
                <a:sysClr val="windowText" lastClr="000000"/>
              </a:solidFill>
              <a:effectLst/>
              <a:latin typeface="+mn-lt"/>
              <a:ea typeface="+mn-ea"/>
              <a:cs typeface="+mn-cs"/>
            </a:rPr>
            <a:t>のでご注意ください。また利用時間の短縮による、</a:t>
          </a:r>
          <a:r>
            <a:rPr lang="ja-JP" altLang="en-US" sz="1050">
              <a:solidFill>
                <a:sysClr val="windowText" lastClr="000000"/>
              </a:solidFill>
              <a:effectLst/>
              <a:latin typeface="+mn-lt"/>
              <a:ea typeface="+mn-ea"/>
              <a:cs typeface="+mn-cs"/>
            </a:rPr>
            <a:t>返金</a:t>
          </a:r>
          <a:r>
            <a:rPr lang="ja-JP" altLang="ja-JP" sz="1050">
              <a:solidFill>
                <a:sysClr val="windowText" lastClr="000000"/>
              </a:solidFill>
              <a:effectLst/>
              <a:latin typeface="+mn-lt"/>
              <a:ea typeface="+mn-ea"/>
              <a:cs typeface="+mn-cs"/>
            </a:rPr>
            <a:t>は承れませんので、あらかじめご了承ください。お車でお越しになられるお客様は、</a:t>
          </a:r>
          <a:r>
            <a:rPr lang="ja-JP" altLang="ja-JP" sz="1050" b="0">
              <a:solidFill>
                <a:srgbClr val="FF0000"/>
              </a:solidFill>
              <a:effectLst/>
              <a:latin typeface="+mn-lt"/>
              <a:ea typeface="+mn-ea"/>
              <a:cs typeface="+mn-cs"/>
            </a:rPr>
            <a:t>渋滞が頻発する</a:t>
          </a:r>
          <a:r>
            <a:rPr lang="ja-JP" altLang="en-US" sz="1050" b="0">
              <a:solidFill>
                <a:srgbClr val="FF0000"/>
              </a:solidFill>
              <a:effectLst/>
              <a:latin typeface="+mn-lt"/>
              <a:ea typeface="+mn-ea"/>
              <a:cs typeface="+mn-cs"/>
            </a:rPr>
            <a:t>エリア</a:t>
          </a:r>
          <a:r>
            <a:rPr lang="ja-JP" altLang="en-US" sz="1050">
              <a:solidFill>
                <a:sysClr val="windowText" lastClr="000000"/>
              </a:solidFill>
              <a:effectLst/>
              <a:latin typeface="+mn-lt"/>
              <a:ea typeface="+mn-ea"/>
              <a:cs typeface="+mn-cs"/>
            </a:rPr>
            <a:t>の</a:t>
          </a:r>
          <a:r>
            <a:rPr lang="ja-JP" altLang="ja-JP" sz="1050">
              <a:solidFill>
                <a:sysClr val="windowText" lastClr="000000"/>
              </a:solidFill>
              <a:effectLst/>
              <a:latin typeface="+mn-lt"/>
              <a:ea typeface="+mn-ea"/>
              <a:cs typeface="+mn-cs"/>
            </a:rPr>
            <a:t>ためお時間には余裕をもってお越しください。</a:t>
          </a:r>
        </a:p>
        <a:p>
          <a:pPr marL="0" marR="0" indent="0" algn="l" defTabSz="914400" eaLnBrk="1" fontAlgn="auto" latinLnBrk="0" hangingPunct="1">
            <a:lnSpc>
              <a:spcPct val="100000"/>
            </a:lnSpc>
            <a:spcBef>
              <a:spcPts val="0"/>
            </a:spcBef>
            <a:spcAft>
              <a:spcPts val="0"/>
            </a:spcAft>
            <a:buClrTx/>
            <a:buSzTx/>
            <a:buFontTx/>
            <a:buNone/>
            <a:tabLst/>
            <a:defRPr/>
          </a:pPr>
          <a:endParaRPr kumimoji="1" lang="en-US" altLang="ja-JP" sz="1050">
            <a:solidFill>
              <a:sysClr val="windowText" lastClr="000000"/>
            </a:solidFill>
          </a:endParaRPr>
        </a:p>
      </xdr:txBody>
    </xdr:sp>
    <xdr:clientData/>
  </xdr:twoCellAnchor>
  <xdr:twoCellAnchor>
    <xdr:from>
      <xdr:col>3</xdr:col>
      <xdr:colOff>523875</xdr:colOff>
      <xdr:row>79</xdr:row>
      <xdr:rowOff>104775</xdr:rowOff>
    </xdr:from>
    <xdr:to>
      <xdr:col>8</xdr:col>
      <xdr:colOff>66675</xdr:colOff>
      <xdr:row>79</xdr:row>
      <xdr:rowOff>104775</xdr:rowOff>
    </xdr:to>
    <xdr:cxnSp macro="">
      <xdr:nvCxnSpPr>
        <xdr:cNvPr id="47" name="直線矢印コネクタ 46">
          <a:extLst>
            <a:ext uri="{FF2B5EF4-FFF2-40B4-BE49-F238E27FC236}">
              <a16:creationId xmlns:a16="http://schemas.microsoft.com/office/drawing/2014/main" id="{00000000-0008-0000-0000-00002F000000}"/>
            </a:ext>
          </a:extLst>
        </xdr:cNvPr>
        <xdr:cNvCxnSpPr/>
      </xdr:nvCxnSpPr>
      <xdr:spPr>
        <a:xfrm>
          <a:off x="2581275" y="13649325"/>
          <a:ext cx="2971800" cy="0"/>
        </a:xfrm>
        <a:prstGeom prst="straightConnector1">
          <a:avLst/>
        </a:prstGeom>
        <a:ln>
          <a:solidFill>
            <a:srgbClr val="FF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447674</xdr:colOff>
      <xdr:row>105</xdr:row>
      <xdr:rowOff>86457</xdr:rowOff>
    </xdr:from>
    <xdr:to>
      <xdr:col>12</xdr:col>
      <xdr:colOff>674033</xdr:colOff>
      <xdr:row>111</xdr:row>
      <xdr:rowOff>9524</xdr:rowOff>
    </xdr:to>
    <xdr:sp macro="" textlink="">
      <xdr:nvSpPr>
        <xdr:cNvPr id="48" name="フローチャート: 処理 47">
          <a:extLst>
            <a:ext uri="{FF2B5EF4-FFF2-40B4-BE49-F238E27FC236}">
              <a16:creationId xmlns:a16="http://schemas.microsoft.com/office/drawing/2014/main" id="{00000000-0008-0000-0000-000030000000}"/>
            </a:ext>
          </a:extLst>
        </xdr:cNvPr>
        <xdr:cNvSpPr/>
      </xdr:nvSpPr>
      <xdr:spPr>
        <a:xfrm>
          <a:off x="447674" y="17735722"/>
          <a:ext cx="8429065" cy="931596"/>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200" b="1" u="sng">
              <a:solidFill>
                <a:sysClr val="windowText" lastClr="000000"/>
              </a:solidFill>
            </a:rPr>
            <a:t>機器のご利用</a:t>
          </a:r>
          <a:endParaRPr kumimoji="1" lang="en-US" altLang="ja-JP" sz="1200" b="1" u="sng">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ysClr val="windowText" lastClr="000000"/>
              </a:solidFill>
              <a:effectLst/>
              <a:latin typeface="+mn-lt"/>
              <a:ea typeface="+mn-ea"/>
              <a:cs typeface="+mn-cs"/>
            </a:rPr>
            <a:t>当日はご利用になる機器ごとに操作マニュアルをご用意しておりますので、</a:t>
          </a:r>
          <a:br>
            <a:rPr lang="en-US" altLang="ja-JP" sz="1050">
              <a:solidFill>
                <a:sysClr val="windowText" lastClr="000000"/>
              </a:solidFill>
              <a:effectLst/>
              <a:latin typeface="+mn-lt"/>
              <a:ea typeface="+mn-ea"/>
              <a:cs typeface="+mn-cs"/>
            </a:rPr>
          </a:br>
          <a:r>
            <a:rPr lang="ja-JP" altLang="en-US" sz="1050">
              <a:solidFill>
                <a:sysClr val="windowText" lastClr="000000"/>
              </a:solidFill>
              <a:effectLst/>
              <a:latin typeface="+mn-lt"/>
              <a:ea typeface="+mn-ea"/>
              <a:cs typeface="+mn-cs"/>
            </a:rPr>
            <a:t>こちらをご覧いただき、お客様ご自身で機器を操作いただきます。</a:t>
          </a:r>
          <a:br>
            <a:rPr lang="en-US" altLang="ja-JP" sz="1050">
              <a:solidFill>
                <a:sysClr val="windowText" lastClr="000000"/>
              </a:solidFill>
              <a:effectLst/>
              <a:latin typeface="+mn-lt"/>
              <a:ea typeface="+mn-ea"/>
              <a:cs typeface="+mn-cs"/>
            </a:rPr>
          </a:br>
          <a:r>
            <a:rPr lang="en-US" altLang="ja-JP" sz="1050">
              <a:solidFill>
                <a:sysClr val="windowText" lastClr="000000"/>
              </a:solidFill>
              <a:effectLst/>
              <a:latin typeface="+mn-lt"/>
              <a:ea typeface="+mn-ea"/>
              <a:cs typeface="+mn-cs"/>
            </a:rPr>
            <a:t>※</a:t>
          </a:r>
          <a:r>
            <a:rPr lang="ja-JP" altLang="en-US" sz="1050">
              <a:solidFill>
                <a:sysClr val="windowText" lastClr="000000"/>
              </a:solidFill>
              <a:effectLst/>
              <a:latin typeface="+mn-lt"/>
              <a:ea typeface="+mn-ea"/>
              <a:cs typeface="+mn-cs"/>
            </a:rPr>
            <a:t>お申込み後に、操作マニュアルの電子版をメールでお送りいたします。事前検討にご活用ください。</a:t>
          </a:r>
          <a:endParaRPr lang="en-US" altLang="ja-JP" sz="1050">
            <a:solidFill>
              <a:sysClr val="windowText" lastClr="000000"/>
            </a:solidFill>
            <a:effectLst/>
            <a:latin typeface="+mn-lt"/>
            <a:ea typeface="+mn-ea"/>
            <a:cs typeface="+mn-cs"/>
          </a:endParaRPr>
        </a:p>
        <a:p>
          <a:pPr marL="0" marR="0" indent="0" algn="l" defTabSz="914400" eaLnBrk="1" fontAlgn="auto" latinLnBrk="0" hangingPunct="1">
            <a:lnSpc>
              <a:spcPct val="100000"/>
            </a:lnSpc>
            <a:spcBef>
              <a:spcPts val="0"/>
            </a:spcBef>
            <a:spcAft>
              <a:spcPts val="0"/>
            </a:spcAft>
            <a:buClrTx/>
            <a:buSzTx/>
            <a:buFontTx/>
            <a:buNone/>
            <a:tabLst/>
            <a:defRPr/>
          </a:pPr>
          <a:r>
            <a:rPr lang="ja-JP" altLang="en-US" sz="1050">
              <a:solidFill>
                <a:srgbClr val="FF0000"/>
              </a:solidFill>
              <a:effectLst/>
              <a:latin typeface="+mn-lt"/>
              <a:ea typeface="+mn-ea"/>
              <a:cs typeface="+mn-cs"/>
            </a:rPr>
            <a:t>機器のご利用は、所定の部屋（防音シールド室）に限ります。ほかの部屋や弊センター外へ持ち出しはできません。</a:t>
          </a:r>
          <a:endParaRPr lang="en-US" altLang="ja-JP" sz="1050">
            <a:solidFill>
              <a:srgbClr val="FF0000"/>
            </a:solidFill>
            <a:effectLst/>
            <a:latin typeface="+mn-lt"/>
            <a:ea typeface="+mn-ea"/>
            <a:cs typeface="+mn-cs"/>
          </a:endParaRPr>
        </a:p>
      </xdr:txBody>
    </xdr:sp>
    <xdr:clientData/>
  </xdr:twoCellAnchor>
  <xdr:twoCellAnchor>
    <xdr:from>
      <xdr:col>1</xdr:col>
      <xdr:colOff>4650</xdr:colOff>
      <xdr:row>128</xdr:row>
      <xdr:rowOff>163096</xdr:rowOff>
    </xdr:from>
    <xdr:to>
      <xdr:col>2</xdr:col>
      <xdr:colOff>415882</xdr:colOff>
      <xdr:row>137</xdr:row>
      <xdr:rowOff>19016</xdr:rowOff>
    </xdr:to>
    <xdr:grpSp>
      <xdr:nvGrpSpPr>
        <xdr:cNvPr id="49" name="グループ化 48">
          <a:extLst>
            <a:ext uri="{FF2B5EF4-FFF2-40B4-BE49-F238E27FC236}">
              <a16:creationId xmlns:a16="http://schemas.microsoft.com/office/drawing/2014/main" id="{00000000-0008-0000-0000-000031000000}"/>
            </a:ext>
          </a:extLst>
        </xdr:cNvPr>
        <xdr:cNvGrpSpPr/>
      </xdr:nvGrpSpPr>
      <xdr:grpSpPr>
        <a:xfrm>
          <a:off x="690450" y="22108696"/>
          <a:ext cx="1097032" cy="1398970"/>
          <a:chOff x="1326906" y="22813812"/>
          <a:chExt cx="1101236" cy="1378009"/>
        </a:xfrm>
      </xdr:grpSpPr>
      <xdr:sp macro="" textlink="">
        <xdr:nvSpPr>
          <xdr:cNvPr id="50" name="正方形/長方形 49">
            <a:extLst>
              <a:ext uri="{FF2B5EF4-FFF2-40B4-BE49-F238E27FC236}">
                <a16:creationId xmlns:a16="http://schemas.microsoft.com/office/drawing/2014/main" id="{00000000-0008-0000-0000-000032000000}"/>
              </a:ext>
            </a:extLst>
          </xdr:cNvPr>
          <xdr:cNvSpPr/>
        </xdr:nvSpPr>
        <xdr:spPr>
          <a:xfrm rot="19800000">
            <a:off x="1878868" y="22813812"/>
            <a:ext cx="45719" cy="1374170"/>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sp macro="" textlink="">
        <xdr:nvSpPr>
          <xdr:cNvPr id="51" name="正方形/長方形 50">
            <a:extLst>
              <a:ext uri="{FF2B5EF4-FFF2-40B4-BE49-F238E27FC236}">
                <a16:creationId xmlns:a16="http://schemas.microsoft.com/office/drawing/2014/main" id="{00000000-0008-0000-0000-000033000000}"/>
              </a:ext>
            </a:extLst>
          </xdr:cNvPr>
          <xdr:cNvSpPr/>
        </xdr:nvSpPr>
        <xdr:spPr>
          <a:xfrm rot="1805626">
            <a:off x="1855223" y="22817651"/>
            <a:ext cx="45719" cy="1374170"/>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sp macro="" textlink="">
        <xdr:nvSpPr>
          <xdr:cNvPr id="52" name="正方形/長方形 51">
            <a:extLst>
              <a:ext uri="{FF2B5EF4-FFF2-40B4-BE49-F238E27FC236}">
                <a16:creationId xmlns:a16="http://schemas.microsoft.com/office/drawing/2014/main" id="{00000000-0008-0000-0000-000034000000}"/>
              </a:ext>
            </a:extLst>
          </xdr:cNvPr>
          <xdr:cNvSpPr/>
        </xdr:nvSpPr>
        <xdr:spPr>
          <a:xfrm>
            <a:off x="1326906" y="22865863"/>
            <a:ext cx="1101236" cy="52754"/>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grpSp>
    <xdr:clientData/>
  </xdr:twoCellAnchor>
  <xdr:twoCellAnchor>
    <xdr:from>
      <xdr:col>2</xdr:col>
      <xdr:colOff>62301</xdr:colOff>
      <xdr:row>127</xdr:row>
      <xdr:rowOff>7087</xdr:rowOff>
    </xdr:from>
    <xdr:to>
      <xdr:col>2</xdr:col>
      <xdr:colOff>671079</xdr:colOff>
      <xdr:row>129</xdr:row>
      <xdr:rowOff>83288</xdr:rowOff>
    </xdr:to>
    <xdr:grpSp>
      <xdr:nvGrpSpPr>
        <xdr:cNvPr id="53" name="グループ化 52">
          <a:extLst>
            <a:ext uri="{FF2B5EF4-FFF2-40B4-BE49-F238E27FC236}">
              <a16:creationId xmlns:a16="http://schemas.microsoft.com/office/drawing/2014/main" id="{00000000-0008-0000-0000-000035000000}"/>
            </a:ext>
          </a:extLst>
        </xdr:cNvPr>
        <xdr:cNvGrpSpPr/>
      </xdr:nvGrpSpPr>
      <xdr:grpSpPr>
        <a:xfrm>
          <a:off x="1433901" y="21781237"/>
          <a:ext cx="608778" cy="419101"/>
          <a:chOff x="2062231" y="23114824"/>
          <a:chExt cx="607121" cy="422564"/>
        </a:xfrm>
      </xdr:grpSpPr>
      <xdr:grpSp>
        <xdr:nvGrpSpPr>
          <xdr:cNvPr id="54" name="グループ化 53">
            <a:extLst>
              <a:ext uri="{FF2B5EF4-FFF2-40B4-BE49-F238E27FC236}">
                <a16:creationId xmlns:a16="http://schemas.microsoft.com/office/drawing/2014/main" id="{00000000-0008-0000-0000-000036000000}"/>
              </a:ext>
            </a:extLst>
          </xdr:cNvPr>
          <xdr:cNvGrpSpPr/>
        </xdr:nvGrpSpPr>
        <xdr:grpSpPr>
          <a:xfrm>
            <a:off x="2062231" y="23216391"/>
            <a:ext cx="337912" cy="273443"/>
            <a:chOff x="2067426" y="22984327"/>
            <a:chExt cx="337912" cy="271712"/>
          </a:xfrm>
        </xdr:grpSpPr>
        <xdr:sp macro="" textlink="">
          <xdr:nvSpPr>
            <xdr:cNvPr id="60" name="円/楕円 14">
              <a:extLst>
                <a:ext uri="{FF2B5EF4-FFF2-40B4-BE49-F238E27FC236}">
                  <a16:creationId xmlns:a16="http://schemas.microsoft.com/office/drawing/2014/main" id="{00000000-0008-0000-0000-00003C000000}"/>
                </a:ext>
              </a:extLst>
            </xdr:cNvPr>
            <xdr:cNvSpPr/>
          </xdr:nvSpPr>
          <xdr:spPr>
            <a:xfrm>
              <a:off x="2252913" y="23059523"/>
              <a:ext cx="125329" cy="126331"/>
            </a:xfrm>
            <a:prstGeom prst="ellipse">
              <a:avLst/>
            </a:prstGeom>
            <a:solidFill>
              <a:sysClr val="window" lastClr="FFFFFF"/>
            </a:solidFill>
            <a:ln w="9525">
              <a:solidFill>
                <a:sysClr val="windowText" lastClr="000000"/>
              </a:solidFill>
              <a:prstDash val="sysDash"/>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xnSp macro="">
          <xdr:nvCxnSpPr>
            <xdr:cNvPr id="61" name="直線コネクタ 60">
              <a:extLst>
                <a:ext uri="{FF2B5EF4-FFF2-40B4-BE49-F238E27FC236}">
                  <a16:creationId xmlns:a16="http://schemas.microsoft.com/office/drawing/2014/main" id="{00000000-0008-0000-0000-00003D000000}"/>
                </a:ext>
              </a:extLst>
            </xdr:cNvPr>
            <xdr:cNvCxnSpPr/>
          </xdr:nvCxnSpPr>
          <xdr:spPr>
            <a:xfrm>
              <a:off x="2147047" y="23029567"/>
              <a:ext cx="16808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62" name="円弧 61">
              <a:extLst>
                <a:ext uri="{FF2B5EF4-FFF2-40B4-BE49-F238E27FC236}">
                  <a16:creationId xmlns:a16="http://schemas.microsoft.com/office/drawing/2014/main" id="{00000000-0008-0000-0000-00003E000000}"/>
                </a:ext>
              </a:extLst>
            </xdr:cNvPr>
            <xdr:cNvSpPr/>
          </xdr:nvSpPr>
          <xdr:spPr>
            <a:xfrm>
              <a:off x="2216623" y="23029814"/>
              <a:ext cx="188715" cy="185974"/>
            </a:xfrm>
            <a:prstGeom prst="arc">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sp macro="" textlink="">
          <xdr:nvSpPr>
            <xdr:cNvPr id="63" name="円弧 62">
              <a:extLst>
                <a:ext uri="{FF2B5EF4-FFF2-40B4-BE49-F238E27FC236}">
                  <a16:creationId xmlns:a16="http://schemas.microsoft.com/office/drawing/2014/main" id="{00000000-0008-0000-0000-00003F000000}"/>
                </a:ext>
              </a:extLst>
            </xdr:cNvPr>
            <xdr:cNvSpPr/>
          </xdr:nvSpPr>
          <xdr:spPr>
            <a:xfrm rot="5400000">
              <a:off x="2217463" y="23028413"/>
              <a:ext cx="189276" cy="185413"/>
            </a:xfrm>
            <a:prstGeom prst="arc">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xnSp macro="">
          <xdr:nvCxnSpPr>
            <xdr:cNvPr id="64" name="直線コネクタ 63">
              <a:extLst>
                <a:ext uri="{FF2B5EF4-FFF2-40B4-BE49-F238E27FC236}">
                  <a16:creationId xmlns:a16="http://schemas.microsoft.com/office/drawing/2014/main" id="{00000000-0008-0000-0000-000040000000}"/>
                </a:ext>
              </a:extLst>
            </xdr:cNvPr>
            <xdr:cNvCxnSpPr/>
          </xdr:nvCxnSpPr>
          <xdr:spPr>
            <a:xfrm>
              <a:off x="2153770" y="23216146"/>
              <a:ext cx="168087" cy="0"/>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65" name="正方形/長方形 64">
              <a:extLst>
                <a:ext uri="{FF2B5EF4-FFF2-40B4-BE49-F238E27FC236}">
                  <a16:creationId xmlns:a16="http://schemas.microsoft.com/office/drawing/2014/main" id="{00000000-0008-0000-0000-000041000000}"/>
                </a:ext>
              </a:extLst>
            </xdr:cNvPr>
            <xdr:cNvSpPr/>
          </xdr:nvSpPr>
          <xdr:spPr>
            <a:xfrm>
              <a:off x="2067426" y="22984327"/>
              <a:ext cx="130342" cy="271712"/>
            </a:xfrm>
            <a:prstGeom prst="rect">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grpSp>
      <xdr:cxnSp macro="">
        <xdr:nvCxnSpPr>
          <xdr:cNvPr id="55" name="直線コネクタ 54">
            <a:extLst>
              <a:ext uri="{FF2B5EF4-FFF2-40B4-BE49-F238E27FC236}">
                <a16:creationId xmlns:a16="http://schemas.microsoft.com/office/drawing/2014/main" id="{00000000-0008-0000-0000-000037000000}"/>
              </a:ext>
            </a:extLst>
          </xdr:cNvPr>
          <xdr:cNvCxnSpPr/>
        </xdr:nvCxnSpPr>
        <xdr:spPr>
          <a:xfrm flipV="1">
            <a:off x="2389662" y="23114824"/>
            <a:ext cx="141514" cy="140525"/>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56" name="直線コネクタ 55">
            <a:extLst>
              <a:ext uri="{FF2B5EF4-FFF2-40B4-BE49-F238E27FC236}">
                <a16:creationId xmlns:a16="http://schemas.microsoft.com/office/drawing/2014/main" id="{00000000-0008-0000-0000-000038000000}"/>
              </a:ext>
            </a:extLst>
          </xdr:cNvPr>
          <xdr:cNvCxnSpPr/>
        </xdr:nvCxnSpPr>
        <xdr:spPr>
          <a:xfrm flipV="1">
            <a:off x="2433205" y="23211807"/>
            <a:ext cx="179615" cy="70756"/>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57" name="直線コネクタ 56">
            <a:extLst>
              <a:ext uri="{FF2B5EF4-FFF2-40B4-BE49-F238E27FC236}">
                <a16:creationId xmlns:a16="http://schemas.microsoft.com/office/drawing/2014/main" id="{00000000-0008-0000-0000-000039000000}"/>
              </a:ext>
            </a:extLst>
          </xdr:cNvPr>
          <xdr:cNvCxnSpPr/>
        </xdr:nvCxnSpPr>
        <xdr:spPr>
          <a:xfrm flipV="1">
            <a:off x="2457081" y="23317447"/>
            <a:ext cx="212271" cy="16329"/>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58" name="直線コネクタ 57">
            <a:extLst>
              <a:ext uri="{FF2B5EF4-FFF2-40B4-BE49-F238E27FC236}">
                <a16:creationId xmlns:a16="http://schemas.microsoft.com/office/drawing/2014/main" id="{00000000-0008-0000-0000-00003A000000}"/>
              </a:ext>
            </a:extLst>
          </xdr:cNvPr>
          <xdr:cNvCxnSpPr/>
        </xdr:nvCxnSpPr>
        <xdr:spPr>
          <a:xfrm>
            <a:off x="2454976" y="23390431"/>
            <a:ext cx="185058" cy="43542"/>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cxnSp macro="">
        <xdr:nvCxnSpPr>
          <xdr:cNvPr id="59" name="直線コネクタ 58">
            <a:extLst>
              <a:ext uri="{FF2B5EF4-FFF2-40B4-BE49-F238E27FC236}">
                <a16:creationId xmlns:a16="http://schemas.microsoft.com/office/drawing/2014/main" id="{00000000-0008-0000-0000-00003B000000}"/>
              </a:ext>
            </a:extLst>
          </xdr:cNvPr>
          <xdr:cNvCxnSpPr/>
        </xdr:nvCxnSpPr>
        <xdr:spPr>
          <a:xfrm>
            <a:off x="2411433" y="23433974"/>
            <a:ext cx="201386" cy="103414"/>
          </a:xfrm>
          <a:prstGeom prst="line">
            <a:avLst/>
          </a:prstGeom>
          <a:ln>
            <a:solidFill>
              <a:srgbClr val="FFC00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xdr:col>
      <xdr:colOff>610770</xdr:colOff>
      <xdr:row>127</xdr:row>
      <xdr:rowOff>74276</xdr:rowOff>
    </xdr:from>
    <xdr:to>
      <xdr:col>6</xdr:col>
      <xdr:colOff>620394</xdr:colOff>
      <xdr:row>137</xdr:row>
      <xdr:rowOff>58637</xdr:rowOff>
    </xdr:to>
    <xdr:grpSp>
      <xdr:nvGrpSpPr>
        <xdr:cNvPr id="66" name="グループ化 65">
          <a:extLst>
            <a:ext uri="{FF2B5EF4-FFF2-40B4-BE49-F238E27FC236}">
              <a16:creationId xmlns:a16="http://schemas.microsoft.com/office/drawing/2014/main" id="{00000000-0008-0000-0000-000042000000}"/>
            </a:ext>
          </a:extLst>
        </xdr:cNvPr>
        <xdr:cNvGrpSpPr/>
      </xdr:nvGrpSpPr>
      <xdr:grpSpPr>
        <a:xfrm>
          <a:off x="4039770" y="21848426"/>
          <a:ext cx="695424" cy="1698861"/>
          <a:chOff x="4689224" y="22561889"/>
          <a:chExt cx="698353" cy="1669553"/>
        </a:xfrm>
      </xdr:grpSpPr>
      <xdr:sp macro="" textlink="">
        <xdr:nvSpPr>
          <xdr:cNvPr id="67" name="正方形/長方形 66">
            <a:extLst>
              <a:ext uri="{FF2B5EF4-FFF2-40B4-BE49-F238E27FC236}">
                <a16:creationId xmlns:a16="http://schemas.microsoft.com/office/drawing/2014/main" id="{00000000-0008-0000-0000-000043000000}"/>
              </a:ext>
            </a:extLst>
          </xdr:cNvPr>
          <xdr:cNvSpPr/>
        </xdr:nvSpPr>
        <xdr:spPr>
          <a:xfrm rot="2692447" flipH="1">
            <a:off x="4689224" y="23308114"/>
            <a:ext cx="45719" cy="923328"/>
          </a:xfrm>
          <a:prstGeom prst="rect">
            <a:avLst/>
          </a:prstGeom>
          <a:solidFill>
            <a:schemeClr val="tx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sp macro="" textlink="">
        <xdr:nvSpPr>
          <xdr:cNvPr id="68" name="正方形/長方形 67">
            <a:extLst>
              <a:ext uri="{FF2B5EF4-FFF2-40B4-BE49-F238E27FC236}">
                <a16:creationId xmlns:a16="http://schemas.microsoft.com/office/drawing/2014/main" id="{00000000-0008-0000-0000-000044000000}"/>
              </a:ext>
            </a:extLst>
          </xdr:cNvPr>
          <xdr:cNvSpPr/>
        </xdr:nvSpPr>
        <xdr:spPr>
          <a:xfrm rot="8100595" flipH="1">
            <a:off x="5341858" y="23307456"/>
            <a:ext cx="45719" cy="921672"/>
          </a:xfrm>
          <a:prstGeom prst="rect">
            <a:avLst/>
          </a:prstGeom>
          <a:solidFill>
            <a:schemeClr val="tx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sp macro="" textlink="">
        <xdr:nvSpPr>
          <xdr:cNvPr id="69" name="正方形/長方形 68">
            <a:extLst>
              <a:ext uri="{FF2B5EF4-FFF2-40B4-BE49-F238E27FC236}">
                <a16:creationId xmlns:a16="http://schemas.microsoft.com/office/drawing/2014/main" id="{00000000-0008-0000-0000-000045000000}"/>
              </a:ext>
            </a:extLst>
          </xdr:cNvPr>
          <xdr:cNvSpPr/>
        </xdr:nvSpPr>
        <xdr:spPr>
          <a:xfrm flipH="1">
            <a:off x="5015221" y="22839393"/>
            <a:ext cx="45719" cy="614859"/>
          </a:xfrm>
          <a:prstGeom prst="rect">
            <a:avLst/>
          </a:prstGeom>
          <a:solidFill>
            <a:schemeClr val="tx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sp macro="" textlink="">
        <xdr:nvSpPr>
          <xdr:cNvPr id="70" name="正方形/長方形 69">
            <a:extLst>
              <a:ext uri="{FF2B5EF4-FFF2-40B4-BE49-F238E27FC236}">
                <a16:creationId xmlns:a16="http://schemas.microsoft.com/office/drawing/2014/main" id="{00000000-0008-0000-0000-000046000000}"/>
              </a:ext>
            </a:extLst>
          </xdr:cNvPr>
          <xdr:cNvSpPr/>
        </xdr:nvSpPr>
        <xdr:spPr>
          <a:xfrm rot="1152497" flipH="1">
            <a:off x="4931110" y="23445124"/>
            <a:ext cx="45719" cy="551565"/>
          </a:xfrm>
          <a:prstGeom prst="rect">
            <a:avLst/>
          </a:prstGeom>
          <a:solidFill>
            <a:schemeClr val="tx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sp macro="" textlink="">
        <xdr:nvSpPr>
          <xdr:cNvPr id="71" name="正方形/長方形 70">
            <a:extLst>
              <a:ext uri="{FF2B5EF4-FFF2-40B4-BE49-F238E27FC236}">
                <a16:creationId xmlns:a16="http://schemas.microsoft.com/office/drawing/2014/main" id="{00000000-0008-0000-0000-000047000000}"/>
              </a:ext>
            </a:extLst>
          </xdr:cNvPr>
          <xdr:cNvSpPr/>
        </xdr:nvSpPr>
        <xdr:spPr>
          <a:xfrm>
            <a:off x="4928272" y="22561889"/>
            <a:ext cx="208360" cy="289413"/>
          </a:xfrm>
          <a:prstGeom prst="rect">
            <a:avLst/>
          </a:prstGeom>
          <a:solidFill>
            <a:schemeClr val="tx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sp macro="" textlink="">
        <xdr:nvSpPr>
          <xdr:cNvPr id="72" name="正方形/長方形 71">
            <a:extLst>
              <a:ext uri="{FF2B5EF4-FFF2-40B4-BE49-F238E27FC236}">
                <a16:creationId xmlns:a16="http://schemas.microsoft.com/office/drawing/2014/main" id="{00000000-0008-0000-0000-000048000000}"/>
              </a:ext>
            </a:extLst>
          </xdr:cNvPr>
          <xdr:cNvSpPr/>
        </xdr:nvSpPr>
        <xdr:spPr>
          <a:xfrm>
            <a:off x="4848499" y="22656588"/>
            <a:ext cx="73819" cy="147088"/>
          </a:xfrm>
          <a:prstGeom prst="rect">
            <a:avLst/>
          </a:prstGeom>
          <a:solidFill>
            <a:schemeClr val="tx1"/>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grpSp>
    <xdr:clientData/>
  </xdr:twoCellAnchor>
  <xdr:twoCellAnchor>
    <xdr:from>
      <xdr:col>1</xdr:col>
      <xdr:colOff>381353</xdr:colOff>
      <xdr:row>128</xdr:row>
      <xdr:rowOff>80225</xdr:rowOff>
    </xdr:from>
    <xdr:to>
      <xdr:col>6</xdr:col>
      <xdr:colOff>663532</xdr:colOff>
      <xdr:row>128</xdr:row>
      <xdr:rowOff>80225</xdr:rowOff>
    </xdr:to>
    <xdr:cxnSp macro="">
      <xdr:nvCxnSpPr>
        <xdr:cNvPr id="73" name="直線コネクタ 72">
          <a:extLst>
            <a:ext uri="{FF2B5EF4-FFF2-40B4-BE49-F238E27FC236}">
              <a16:creationId xmlns:a16="http://schemas.microsoft.com/office/drawing/2014/main" id="{00000000-0008-0000-0000-000049000000}"/>
            </a:ext>
          </a:extLst>
        </xdr:cNvPr>
        <xdr:cNvCxnSpPr/>
      </xdr:nvCxnSpPr>
      <xdr:spPr>
        <a:xfrm>
          <a:off x="1067153" y="22883075"/>
          <a:ext cx="3711179" cy="0"/>
        </a:xfrm>
        <a:prstGeom prst="line">
          <a:avLst/>
        </a:prstGeom>
        <a:ln>
          <a:solidFill>
            <a:sysClr val="windowText" lastClr="000000"/>
          </a:solidFill>
          <a:prstDash val="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447674</xdr:colOff>
      <xdr:row>112</xdr:row>
      <xdr:rowOff>19050</xdr:rowOff>
    </xdr:from>
    <xdr:to>
      <xdr:col>12</xdr:col>
      <xdr:colOff>666748</xdr:colOff>
      <xdr:row>121</xdr:row>
      <xdr:rowOff>95250</xdr:rowOff>
    </xdr:to>
    <xdr:sp macro="" textlink="">
      <xdr:nvSpPr>
        <xdr:cNvPr id="74" name="フローチャート: 処理 73">
          <a:extLst>
            <a:ext uri="{FF2B5EF4-FFF2-40B4-BE49-F238E27FC236}">
              <a16:creationId xmlns:a16="http://schemas.microsoft.com/office/drawing/2014/main" id="{00000000-0008-0000-0000-00004A000000}"/>
            </a:ext>
          </a:extLst>
        </xdr:cNvPr>
        <xdr:cNvSpPr/>
      </xdr:nvSpPr>
      <xdr:spPr>
        <a:xfrm>
          <a:off x="447674" y="18844932"/>
          <a:ext cx="8421780" cy="1588994"/>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ja-JP" sz="1200" b="1" u="sng">
              <a:solidFill>
                <a:sysClr val="windowText" lastClr="000000"/>
              </a:solidFill>
              <a:effectLst/>
              <a:latin typeface="+mn-lt"/>
              <a:ea typeface="+mn-ea"/>
              <a:cs typeface="+mn-cs"/>
            </a:rPr>
            <a:t>試験品設置例</a:t>
          </a:r>
          <a:endParaRPr lang="ja-JP" altLang="ja-JP" sz="1200">
            <a:solidFill>
              <a:sysClr val="windowText" lastClr="000000"/>
            </a:solidFill>
            <a:effectLst/>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下記４品は無料でお貸ししておりますが、それ以外はお客様ご自身でご準備ください。</a:t>
          </a:r>
          <a:endParaRPr kumimoji="1" lang="en-US" altLang="ja-JP" sz="1050">
            <a:solidFill>
              <a:sysClr val="windowText" lastClr="000000"/>
            </a:solidFill>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a:t>
          </a:r>
          <a:r>
            <a:rPr kumimoji="1" lang="en-US" altLang="ja-JP" sz="1050">
              <a:solidFill>
                <a:sysClr val="windowText" lastClr="000000"/>
              </a:solidFill>
            </a:rPr>
            <a:t>W620×D430×H760</a:t>
          </a:r>
          <a:r>
            <a:rPr kumimoji="1" lang="ja-JP" altLang="en-US" sz="1050">
              <a:solidFill>
                <a:sysClr val="windowText" lastClr="000000"/>
              </a:solidFill>
            </a:rPr>
            <a:t>～</a:t>
          </a:r>
          <a:r>
            <a:rPr kumimoji="1" lang="en-US" altLang="ja-JP" sz="1050">
              <a:solidFill>
                <a:sysClr val="windowText" lastClr="000000"/>
              </a:solidFill>
            </a:rPr>
            <a:t>1105mm</a:t>
          </a:r>
          <a:r>
            <a:rPr kumimoji="1" lang="ja-JP" altLang="en-US" sz="1050">
              <a:solidFill>
                <a:sysClr val="windowText" lastClr="000000"/>
              </a:solidFill>
            </a:rPr>
            <a:t>程度の昇降式テーブル</a:t>
          </a:r>
          <a:r>
            <a:rPr kumimoji="1" lang="en-US" altLang="ja-JP" sz="1050">
              <a:solidFill>
                <a:sysClr val="windowText" lastClr="000000"/>
              </a:solidFill>
            </a:rPr>
            <a:t>(</a:t>
          </a:r>
          <a:r>
            <a:rPr kumimoji="1" lang="ja-JP" altLang="en-US" sz="1050">
              <a:solidFill>
                <a:sysClr val="windowText" lastClr="000000"/>
              </a:solidFill>
            </a:rPr>
            <a:t>耐荷重</a:t>
          </a:r>
          <a:r>
            <a:rPr kumimoji="1" lang="en-US" altLang="ja-JP" sz="1050">
              <a:solidFill>
                <a:sysClr val="windowText" lastClr="000000"/>
              </a:solidFill>
            </a:rPr>
            <a:t>10kg</a:t>
          </a:r>
          <a:r>
            <a:rPr kumimoji="1" lang="ja-JP" altLang="en-US" sz="1050">
              <a:solidFill>
                <a:sysClr val="windowText" lastClr="000000"/>
              </a:solidFill>
            </a:rPr>
            <a:t>程度</a:t>
          </a:r>
          <a:r>
            <a:rPr kumimoji="1" lang="en-US" altLang="ja-JP" sz="1050">
              <a:solidFill>
                <a:sysClr val="windowText" lastClr="000000"/>
              </a:solidFill>
            </a:rPr>
            <a:t>)1</a:t>
          </a:r>
          <a:r>
            <a:rPr kumimoji="1" lang="ja-JP" altLang="en-US" sz="1050">
              <a:solidFill>
                <a:sysClr val="windowText" lastClr="000000"/>
              </a:solidFill>
            </a:rPr>
            <a:t>台</a:t>
          </a:r>
          <a:r>
            <a:rPr kumimoji="1" lang="en-US" altLang="ja-JP" sz="1050">
              <a:solidFill>
                <a:sysClr val="windowText" lastClr="000000"/>
              </a:solidFill>
            </a:rPr>
            <a:t>(</a:t>
          </a:r>
          <a:r>
            <a:rPr kumimoji="1" lang="ja-JP" altLang="en-US" sz="1050">
              <a:solidFill>
                <a:sysClr val="windowText" lastClr="000000"/>
              </a:solidFill>
            </a:rPr>
            <a:t>無料</a:t>
          </a:r>
          <a:r>
            <a:rPr kumimoji="1" lang="en-US" altLang="ja-JP" sz="1050">
              <a:solidFill>
                <a:sysClr val="windowText" lastClr="000000"/>
              </a:solidFill>
            </a:rPr>
            <a:t>)</a:t>
          </a: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・測定器固定のための三脚　１台（無料）</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・単相交流</a:t>
          </a:r>
          <a:r>
            <a:rPr kumimoji="1" lang="en-US" altLang="ja-JP" sz="1050">
              <a:solidFill>
                <a:sysClr val="windowText" lastClr="000000"/>
              </a:solidFill>
            </a:rPr>
            <a:t>100V</a:t>
          </a:r>
          <a:r>
            <a:rPr kumimoji="1" lang="ja-JP" altLang="en-US" sz="1050">
              <a:solidFill>
                <a:sysClr val="windowText" lastClr="000000"/>
              </a:solidFill>
            </a:rPr>
            <a:t>用テーブルタップ（延長コード）</a:t>
          </a:r>
          <a:r>
            <a:rPr kumimoji="1" lang="ja-JP" altLang="en-US" sz="1050" baseline="0">
              <a:solidFill>
                <a:sysClr val="windowText" lastClr="000000"/>
              </a:solidFill>
            </a:rPr>
            <a:t> </a:t>
          </a:r>
          <a:r>
            <a:rPr kumimoji="1" lang="ja-JP" altLang="en-US" sz="1050">
              <a:solidFill>
                <a:sysClr val="windowText" lastClr="000000"/>
              </a:solidFill>
            </a:rPr>
            <a:t>１個（無料）</a:t>
          </a:r>
          <a:endParaRPr kumimoji="1" lang="en-US" altLang="ja-JP" sz="105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100">
              <a:solidFill>
                <a:sysClr val="windowText" lastClr="000000"/>
              </a:solidFill>
              <a:effectLst/>
              <a:latin typeface="+mn-lt"/>
              <a:ea typeface="+mn-ea"/>
              <a:cs typeface="+mn-cs"/>
            </a:rPr>
            <a:t>※ </a:t>
          </a:r>
          <a:r>
            <a:rPr kumimoji="1" lang="ja-JP" altLang="en-US" sz="1100">
              <a:solidFill>
                <a:sysClr val="windowText" lastClr="000000"/>
              </a:solidFill>
              <a:effectLst/>
              <a:latin typeface="+mn-lt"/>
              <a:ea typeface="+mn-ea"/>
              <a:cs typeface="+mn-cs"/>
            </a:rPr>
            <a:t>防音シールドで利用できる商用</a:t>
          </a:r>
          <a:r>
            <a:rPr kumimoji="1" lang="ja-JP" altLang="en-US" sz="1050">
              <a:solidFill>
                <a:sysClr val="windowText" lastClr="000000"/>
              </a:solidFill>
            </a:rPr>
            <a:t>電源は単相交流</a:t>
          </a:r>
          <a:r>
            <a:rPr kumimoji="1" lang="en-US" altLang="ja-JP" sz="1050">
              <a:solidFill>
                <a:sysClr val="windowText" lastClr="000000"/>
              </a:solidFill>
            </a:rPr>
            <a:t>100V 50Hz</a:t>
          </a:r>
          <a:r>
            <a:rPr kumimoji="1" lang="ja-JP" altLang="en-US" sz="1050" baseline="0">
              <a:solidFill>
                <a:sysClr val="windowText" lastClr="000000"/>
              </a:solidFill>
            </a:rPr>
            <a:t> </a:t>
          </a:r>
          <a:r>
            <a:rPr kumimoji="1" lang="en-US" altLang="ja-JP" sz="1050" baseline="0">
              <a:solidFill>
                <a:sysClr val="windowText" lastClr="000000"/>
              </a:solidFill>
            </a:rPr>
            <a:t>(15A</a:t>
          </a:r>
          <a:r>
            <a:rPr kumimoji="1" lang="ja-JP" altLang="en-US" sz="1050" baseline="0">
              <a:solidFill>
                <a:sysClr val="windowText" lastClr="000000"/>
              </a:solidFill>
            </a:rPr>
            <a:t>まで</a:t>
          </a:r>
          <a:r>
            <a:rPr kumimoji="1" lang="en-US" altLang="ja-JP" sz="1050" baseline="0">
              <a:solidFill>
                <a:sysClr val="windowText" lastClr="000000"/>
              </a:solidFill>
            </a:rPr>
            <a:t>)</a:t>
          </a:r>
          <a:r>
            <a:rPr kumimoji="1" lang="ja-JP" altLang="en-US" sz="1050">
              <a:solidFill>
                <a:sysClr val="windowText" lastClr="000000"/>
              </a:solidFill>
            </a:rPr>
            <a:t>、</a:t>
          </a:r>
          <a:r>
            <a:rPr kumimoji="1" lang="ja-JP" altLang="ja-JP" sz="1100">
              <a:solidFill>
                <a:sysClr val="windowText" lastClr="000000"/>
              </a:solidFill>
              <a:effectLst/>
              <a:latin typeface="+mn-lt"/>
              <a:ea typeface="+mn-ea"/>
              <a:cs typeface="+mn-cs"/>
            </a:rPr>
            <a:t>単相交流</a:t>
          </a:r>
          <a:r>
            <a:rPr kumimoji="1" lang="en-US" altLang="ja-JP" sz="1100">
              <a:solidFill>
                <a:sysClr val="windowText" lastClr="000000"/>
              </a:solidFill>
              <a:effectLst/>
              <a:latin typeface="+mn-lt"/>
              <a:ea typeface="+mn-ea"/>
              <a:cs typeface="+mn-cs"/>
            </a:rPr>
            <a:t>200V 50Hz</a:t>
          </a:r>
          <a:r>
            <a:rPr kumimoji="1" lang="ja-JP" altLang="ja-JP" sz="1100">
              <a:solidFill>
                <a:sysClr val="windowText" lastClr="000000"/>
              </a:solidFill>
              <a:effectLst/>
              <a:latin typeface="+mn-lt"/>
              <a:ea typeface="+mn-ea"/>
              <a:cs typeface="+mn-cs"/>
            </a:rPr>
            <a:t>（</a:t>
          </a:r>
          <a:r>
            <a:rPr kumimoji="1" lang="en-US" altLang="ja-JP" sz="1100">
              <a:solidFill>
                <a:sysClr val="windowText" lastClr="000000"/>
              </a:solidFill>
              <a:effectLst/>
              <a:latin typeface="+mn-lt"/>
              <a:ea typeface="+mn-ea"/>
              <a:cs typeface="+mn-cs"/>
            </a:rPr>
            <a:t>20A</a:t>
          </a:r>
          <a:r>
            <a:rPr kumimoji="1" lang="ja-JP" altLang="en-US" sz="1100">
              <a:solidFill>
                <a:sysClr val="windowText" lastClr="000000"/>
              </a:solidFill>
              <a:effectLst/>
              <a:latin typeface="+mn-lt"/>
              <a:ea typeface="+mn-ea"/>
              <a:cs typeface="+mn-cs"/>
            </a:rPr>
            <a:t>まで</a:t>
          </a:r>
          <a:r>
            <a:rPr kumimoji="1" lang="ja-JP" altLang="ja-JP" sz="1100">
              <a:solidFill>
                <a:sysClr val="windowText" lastClr="000000"/>
              </a:solidFill>
              <a:effectLst/>
              <a:latin typeface="+mn-lt"/>
              <a:ea typeface="+mn-ea"/>
              <a:cs typeface="+mn-cs"/>
            </a:rPr>
            <a:t>）</a:t>
          </a:r>
          <a:r>
            <a:rPr kumimoji="1" lang="ja-JP" altLang="en-US" sz="1050">
              <a:solidFill>
                <a:sysClr val="windowText" lastClr="000000"/>
              </a:solidFill>
            </a:rPr>
            <a:t>。</a:t>
          </a:r>
          <a:endParaRPr kumimoji="1" lang="en-US" altLang="ja-JP" sz="105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（上記容量にはご利用機器の電源なども含まれますので、ご注意ください。）</a:t>
          </a:r>
          <a:endParaRPr kumimoji="1" lang="en-US" altLang="ja-JP" sz="1050">
            <a:solidFill>
              <a:sysClr val="windowText" lastClr="000000"/>
            </a:solidFill>
          </a:endParaRPr>
        </a:p>
      </xdr:txBody>
    </xdr:sp>
    <xdr:clientData/>
  </xdr:twoCellAnchor>
  <xdr:twoCellAnchor>
    <xdr:from>
      <xdr:col>5</xdr:col>
      <xdr:colOff>402771</xdr:colOff>
      <xdr:row>126</xdr:row>
      <xdr:rowOff>73451</xdr:rowOff>
    </xdr:from>
    <xdr:to>
      <xdr:col>6</xdr:col>
      <xdr:colOff>277248</xdr:colOff>
      <xdr:row>127</xdr:row>
      <xdr:rowOff>58463</xdr:rowOff>
    </xdr:to>
    <xdr:sp macro="" textlink="">
      <xdr:nvSpPr>
        <xdr:cNvPr id="75" name="フリーフォーム 102">
          <a:extLst>
            <a:ext uri="{FF2B5EF4-FFF2-40B4-BE49-F238E27FC236}">
              <a16:creationId xmlns:a16="http://schemas.microsoft.com/office/drawing/2014/main" id="{00000000-0008-0000-0000-00004B000000}"/>
            </a:ext>
          </a:extLst>
        </xdr:cNvPr>
        <xdr:cNvSpPr/>
      </xdr:nvSpPr>
      <xdr:spPr>
        <a:xfrm flipH="1">
          <a:off x="3831771" y="22533401"/>
          <a:ext cx="560277" cy="156462"/>
        </a:xfrm>
        <a:custGeom>
          <a:avLst/>
          <a:gdLst>
            <a:gd name="connsiteX0" fmla="*/ 323696 w 323696"/>
            <a:gd name="connsiteY0" fmla="*/ 8424 h 146372"/>
            <a:gd name="connsiteX1" fmla="*/ 166041 w 323696"/>
            <a:gd name="connsiteY1" fmla="*/ 14993 h 146372"/>
            <a:gd name="connsiteX2" fmla="*/ 1817 w 323696"/>
            <a:gd name="connsiteY2" fmla="*/ 146372 h 146372"/>
            <a:gd name="connsiteX0" fmla="*/ 321879 w 321879"/>
            <a:gd name="connsiteY0" fmla="*/ 8424 h 146372"/>
            <a:gd name="connsiteX1" fmla="*/ 164224 w 321879"/>
            <a:gd name="connsiteY1" fmla="*/ 14993 h 146372"/>
            <a:gd name="connsiteX2" fmla="*/ 0 w 321879"/>
            <a:gd name="connsiteY2" fmla="*/ 146372 h 146372"/>
            <a:gd name="connsiteX0" fmla="*/ 321879 w 321879"/>
            <a:gd name="connsiteY0" fmla="*/ 0 h 137948"/>
            <a:gd name="connsiteX1" fmla="*/ 0 w 321879"/>
            <a:gd name="connsiteY1" fmla="*/ 137948 h 137948"/>
            <a:gd name="connsiteX0" fmla="*/ 321879 w 321879"/>
            <a:gd name="connsiteY0" fmla="*/ 8966 h 146914"/>
            <a:gd name="connsiteX1" fmla="*/ 0 w 321879"/>
            <a:gd name="connsiteY1" fmla="*/ 146914 h 146914"/>
            <a:gd name="connsiteX0" fmla="*/ 321879 w 321879"/>
            <a:gd name="connsiteY0" fmla="*/ 17815 h 155763"/>
            <a:gd name="connsiteX1" fmla="*/ 0 w 321879"/>
            <a:gd name="connsiteY1" fmla="*/ 155763 h 155763"/>
          </a:gdLst>
          <a:ahLst/>
          <a:cxnLst>
            <a:cxn ang="0">
              <a:pos x="connsiteX0" y="connsiteY0"/>
            </a:cxn>
            <a:cxn ang="0">
              <a:pos x="connsiteX1" y="connsiteY1"/>
            </a:cxn>
          </a:cxnLst>
          <a:rect l="l" t="t" r="r" b="b"/>
          <a:pathLst>
            <a:path w="321879" h="155763">
              <a:moveTo>
                <a:pt x="321879" y="17815"/>
              </a:moveTo>
              <a:cubicBezTo>
                <a:pt x="143633" y="-27234"/>
                <a:pt x="93102" y="11163"/>
                <a:pt x="0" y="155763"/>
              </a:cubicBezTo>
            </a:path>
          </a:pathLst>
        </a:custGeom>
        <a:noFill/>
        <a:ln w="9525">
          <a:solidFill>
            <a:sysClr val="windowText" lastClr="000000"/>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311351</xdr:colOff>
      <xdr:row>132</xdr:row>
      <xdr:rowOff>10858</xdr:rowOff>
    </xdr:from>
    <xdr:to>
      <xdr:col>6</xdr:col>
      <xdr:colOff>136071</xdr:colOff>
      <xdr:row>132</xdr:row>
      <xdr:rowOff>170042</xdr:rowOff>
    </xdr:to>
    <xdr:sp macro="" textlink="">
      <xdr:nvSpPr>
        <xdr:cNvPr id="76" name="フリーフォーム 103">
          <a:extLst>
            <a:ext uri="{FF2B5EF4-FFF2-40B4-BE49-F238E27FC236}">
              <a16:creationId xmlns:a16="http://schemas.microsoft.com/office/drawing/2014/main" id="{00000000-0008-0000-0000-00004C000000}"/>
            </a:ext>
          </a:extLst>
        </xdr:cNvPr>
        <xdr:cNvSpPr/>
      </xdr:nvSpPr>
      <xdr:spPr>
        <a:xfrm flipH="1">
          <a:off x="3740351" y="23499508"/>
          <a:ext cx="510520" cy="159184"/>
        </a:xfrm>
        <a:custGeom>
          <a:avLst/>
          <a:gdLst>
            <a:gd name="connsiteX0" fmla="*/ 323696 w 323696"/>
            <a:gd name="connsiteY0" fmla="*/ 8424 h 146372"/>
            <a:gd name="connsiteX1" fmla="*/ 166041 w 323696"/>
            <a:gd name="connsiteY1" fmla="*/ 14993 h 146372"/>
            <a:gd name="connsiteX2" fmla="*/ 1817 w 323696"/>
            <a:gd name="connsiteY2" fmla="*/ 146372 h 146372"/>
            <a:gd name="connsiteX0" fmla="*/ 321879 w 321879"/>
            <a:gd name="connsiteY0" fmla="*/ 8424 h 146372"/>
            <a:gd name="connsiteX1" fmla="*/ 164224 w 321879"/>
            <a:gd name="connsiteY1" fmla="*/ 14993 h 146372"/>
            <a:gd name="connsiteX2" fmla="*/ 0 w 321879"/>
            <a:gd name="connsiteY2" fmla="*/ 146372 h 146372"/>
            <a:gd name="connsiteX0" fmla="*/ 321879 w 321879"/>
            <a:gd name="connsiteY0" fmla="*/ 0 h 137948"/>
            <a:gd name="connsiteX1" fmla="*/ 0 w 321879"/>
            <a:gd name="connsiteY1" fmla="*/ 137948 h 137948"/>
            <a:gd name="connsiteX0" fmla="*/ 321879 w 321879"/>
            <a:gd name="connsiteY0" fmla="*/ 8966 h 146914"/>
            <a:gd name="connsiteX1" fmla="*/ 0 w 321879"/>
            <a:gd name="connsiteY1" fmla="*/ 146914 h 146914"/>
            <a:gd name="connsiteX0" fmla="*/ 321879 w 321879"/>
            <a:gd name="connsiteY0" fmla="*/ 17815 h 155763"/>
            <a:gd name="connsiteX1" fmla="*/ 0 w 321879"/>
            <a:gd name="connsiteY1" fmla="*/ 155763 h 155763"/>
          </a:gdLst>
          <a:ahLst/>
          <a:cxnLst>
            <a:cxn ang="0">
              <a:pos x="connsiteX0" y="connsiteY0"/>
            </a:cxn>
            <a:cxn ang="0">
              <a:pos x="connsiteX1" y="connsiteY1"/>
            </a:cxn>
          </a:cxnLst>
          <a:rect l="l" t="t" r="r" b="b"/>
          <a:pathLst>
            <a:path w="321879" h="155763">
              <a:moveTo>
                <a:pt x="321879" y="17815"/>
              </a:moveTo>
              <a:cubicBezTo>
                <a:pt x="143633" y="-27234"/>
                <a:pt x="93102" y="11163"/>
                <a:pt x="0" y="155763"/>
              </a:cubicBezTo>
            </a:path>
          </a:pathLst>
        </a:custGeom>
        <a:noFill/>
        <a:ln w="9525">
          <a:solidFill>
            <a:sysClr val="windowText" lastClr="000000"/>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xdr:col>
      <xdr:colOff>476249</xdr:colOff>
      <xdr:row>125</xdr:row>
      <xdr:rowOff>136071</xdr:rowOff>
    </xdr:from>
    <xdr:to>
      <xdr:col>6</xdr:col>
      <xdr:colOff>47624</xdr:colOff>
      <xdr:row>127</xdr:row>
      <xdr:rowOff>38100</xdr:rowOff>
    </xdr:to>
    <xdr:sp macro="" textlink="">
      <xdr:nvSpPr>
        <xdr:cNvPr id="77" name="テキスト ボックス 76">
          <a:extLst>
            <a:ext uri="{FF2B5EF4-FFF2-40B4-BE49-F238E27FC236}">
              <a16:creationId xmlns:a16="http://schemas.microsoft.com/office/drawing/2014/main" id="{00000000-0008-0000-0000-00004D000000}"/>
            </a:ext>
          </a:extLst>
        </xdr:cNvPr>
        <xdr:cNvSpPr txBox="1"/>
      </xdr:nvSpPr>
      <xdr:spPr>
        <a:xfrm>
          <a:off x="2533649" y="21567321"/>
          <a:ext cx="1628775" cy="244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ご利用機器（有料）</a:t>
          </a:r>
        </a:p>
      </xdr:txBody>
    </xdr:sp>
    <xdr:clientData/>
  </xdr:twoCellAnchor>
  <xdr:twoCellAnchor>
    <xdr:from>
      <xdr:col>3</xdr:col>
      <xdr:colOff>38100</xdr:colOff>
      <xdr:row>131</xdr:row>
      <xdr:rowOff>108857</xdr:rowOff>
    </xdr:from>
    <xdr:to>
      <xdr:col>5</xdr:col>
      <xdr:colOff>555181</xdr:colOff>
      <xdr:row>133</xdr:row>
      <xdr:rowOff>10886</xdr:rowOff>
    </xdr:to>
    <xdr:sp macro="" textlink="">
      <xdr:nvSpPr>
        <xdr:cNvPr id="78" name="テキスト ボックス 77">
          <a:extLst>
            <a:ext uri="{FF2B5EF4-FFF2-40B4-BE49-F238E27FC236}">
              <a16:creationId xmlns:a16="http://schemas.microsoft.com/office/drawing/2014/main" id="{00000000-0008-0000-0000-00004E000000}"/>
            </a:ext>
          </a:extLst>
        </xdr:cNvPr>
        <xdr:cNvSpPr txBox="1"/>
      </xdr:nvSpPr>
      <xdr:spPr>
        <a:xfrm>
          <a:off x="2095500" y="22568807"/>
          <a:ext cx="1888681" cy="244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機器固定用三脚（無料）</a:t>
          </a:r>
        </a:p>
      </xdr:txBody>
    </xdr:sp>
    <xdr:clientData/>
  </xdr:twoCellAnchor>
  <xdr:twoCellAnchor>
    <xdr:from>
      <xdr:col>1</xdr:col>
      <xdr:colOff>147128</xdr:colOff>
      <xdr:row>126</xdr:row>
      <xdr:rowOff>91965</xdr:rowOff>
    </xdr:from>
    <xdr:to>
      <xdr:col>1</xdr:col>
      <xdr:colOff>617483</xdr:colOff>
      <xdr:row>129</xdr:row>
      <xdr:rowOff>79551</xdr:rowOff>
    </xdr:to>
    <xdr:sp macro="" textlink="">
      <xdr:nvSpPr>
        <xdr:cNvPr id="79" name="フリーフォーム 106">
          <a:extLst>
            <a:ext uri="{FF2B5EF4-FFF2-40B4-BE49-F238E27FC236}">
              <a16:creationId xmlns:a16="http://schemas.microsoft.com/office/drawing/2014/main" id="{00000000-0008-0000-0000-00004F000000}"/>
            </a:ext>
          </a:extLst>
        </xdr:cNvPr>
        <xdr:cNvSpPr/>
      </xdr:nvSpPr>
      <xdr:spPr>
        <a:xfrm rot="10800000" flipH="1" flipV="1">
          <a:off x="832928" y="22551915"/>
          <a:ext cx="470355" cy="501936"/>
        </a:xfrm>
        <a:custGeom>
          <a:avLst/>
          <a:gdLst>
            <a:gd name="connsiteX0" fmla="*/ 323696 w 323696"/>
            <a:gd name="connsiteY0" fmla="*/ 8424 h 146372"/>
            <a:gd name="connsiteX1" fmla="*/ 166041 w 323696"/>
            <a:gd name="connsiteY1" fmla="*/ 14993 h 146372"/>
            <a:gd name="connsiteX2" fmla="*/ 1817 w 323696"/>
            <a:gd name="connsiteY2" fmla="*/ 146372 h 146372"/>
            <a:gd name="connsiteX0" fmla="*/ 321879 w 321879"/>
            <a:gd name="connsiteY0" fmla="*/ 8424 h 146372"/>
            <a:gd name="connsiteX1" fmla="*/ 164224 w 321879"/>
            <a:gd name="connsiteY1" fmla="*/ 14993 h 146372"/>
            <a:gd name="connsiteX2" fmla="*/ 0 w 321879"/>
            <a:gd name="connsiteY2" fmla="*/ 146372 h 146372"/>
            <a:gd name="connsiteX0" fmla="*/ 321879 w 321879"/>
            <a:gd name="connsiteY0" fmla="*/ 0 h 137948"/>
            <a:gd name="connsiteX1" fmla="*/ 0 w 321879"/>
            <a:gd name="connsiteY1" fmla="*/ 137948 h 137948"/>
            <a:gd name="connsiteX0" fmla="*/ 321879 w 321879"/>
            <a:gd name="connsiteY0" fmla="*/ 8966 h 146914"/>
            <a:gd name="connsiteX1" fmla="*/ 0 w 321879"/>
            <a:gd name="connsiteY1" fmla="*/ 146914 h 146914"/>
            <a:gd name="connsiteX0" fmla="*/ 321879 w 321879"/>
            <a:gd name="connsiteY0" fmla="*/ 17815 h 155763"/>
            <a:gd name="connsiteX1" fmla="*/ 0 w 321879"/>
            <a:gd name="connsiteY1" fmla="*/ 155763 h 155763"/>
            <a:gd name="connsiteX0" fmla="*/ 334010 w 334010"/>
            <a:gd name="connsiteY0" fmla="*/ 15245 h 170470"/>
            <a:gd name="connsiteX1" fmla="*/ 0 w 334010"/>
            <a:gd name="connsiteY1" fmla="*/ 170470 h 170470"/>
            <a:gd name="connsiteX0" fmla="*/ 334010 w 334010"/>
            <a:gd name="connsiteY0" fmla="*/ 0 h 155225"/>
            <a:gd name="connsiteX1" fmla="*/ 0 w 334010"/>
            <a:gd name="connsiteY1" fmla="*/ 155225 h 155225"/>
          </a:gdLst>
          <a:ahLst/>
          <a:cxnLst>
            <a:cxn ang="0">
              <a:pos x="connsiteX0" y="connsiteY0"/>
            </a:cxn>
            <a:cxn ang="0">
              <a:pos x="connsiteX1" y="connsiteY1"/>
            </a:cxn>
          </a:cxnLst>
          <a:rect l="l" t="t" r="r" b="b"/>
          <a:pathLst>
            <a:path w="334010" h="155225">
              <a:moveTo>
                <a:pt x="334010" y="0"/>
              </a:moveTo>
              <a:cubicBezTo>
                <a:pt x="119373" y="4314"/>
                <a:pt x="93102" y="10625"/>
                <a:pt x="0" y="155225"/>
              </a:cubicBezTo>
            </a:path>
          </a:pathLst>
        </a:custGeom>
        <a:noFill/>
        <a:ln w="9525">
          <a:solidFill>
            <a:sysClr val="windowText" lastClr="000000"/>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617485</xdr:colOff>
      <xdr:row>125</xdr:row>
      <xdr:rowOff>124810</xdr:rowOff>
    </xdr:from>
    <xdr:to>
      <xdr:col>3</xdr:col>
      <xdr:colOff>590550</xdr:colOff>
      <xdr:row>127</xdr:row>
      <xdr:rowOff>26838</xdr:rowOff>
    </xdr:to>
    <xdr:sp macro="" textlink="">
      <xdr:nvSpPr>
        <xdr:cNvPr id="80" name="テキスト ボックス 79">
          <a:extLst>
            <a:ext uri="{FF2B5EF4-FFF2-40B4-BE49-F238E27FC236}">
              <a16:creationId xmlns:a16="http://schemas.microsoft.com/office/drawing/2014/main" id="{00000000-0008-0000-0000-000050000000}"/>
            </a:ext>
          </a:extLst>
        </xdr:cNvPr>
        <xdr:cNvSpPr txBox="1"/>
      </xdr:nvSpPr>
      <xdr:spPr>
        <a:xfrm>
          <a:off x="1303285" y="21556060"/>
          <a:ext cx="1344665" cy="24492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テーブル（無料）</a:t>
          </a:r>
        </a:p>
      </xdr:txBody>
    </xdr:sp>
    <xdr:clientData/>
  </xdr:twoCellAnchor>
  <xdr:twoCellAnchor>
    <xdr:from>
      <xdr:col>2</xdr:col>
      <xdr:colOff>265194</xdr:colOff>
      <xdr:row>128</xdr:row>
      <xdr:rowOff>142821</xdr:rowOff>
    </xdr:from>
    <xdr:to>
      <xdr:col>2</xdr:col>
      <xdr:colOff>622959</xdr:colOff>
      <xdr:row>129</xdr:row>
      <xdr:rowOff>152874</xdr:rowOff>
    </xdr:to>
    <xdr:sp macro="" textlink="">
      <xdr:nvSpPr>
        <xdr:cNvPr id="81" name="フリーフォーム 108">
          <a:extLst>
            <a:ext uri="{FF2B5EF4-FFF2-40B4-BE49-F238E27FC236}">
              <a16:creationId xmlns:a16="http://schemas.microsoft.com/office/drawing/2014/main" id="{00000000-0008-0000-0000-000051000000}"/>
            </a:ext>
          </a:extLst>
        </xdr:cNvPr>
        <xdr:cNvSpPr/>
      </xdr:nvSpPr>
      <xdr:spPr>
        <a:xfrm rot="12030556" flipH="1">
          <a:off x="1636794" y="22945671"/>
          <a:ext cx="357765" cy="181503"/>
        </a:xfrm>
        <a:custGeom>
          <a:avLst/>
          <a:gdLst>
            <a:gd name="connsiteX0" fmla="*/ 323696 w 323696"/>
            <a:gd name="connsiteY0" fmla="*/ 8424 h 146372"/>
            <a:gd name="connsiteX1" fmla="*/ 166041 w 323696"/>
            <a:gd name="connsiteY1" fmla="*/ 14993 h 146372"/>
            <a:gd name="connsiteX2" fmla="*/ 1817 w 323696"/>
            <a:gd name="connsiteY2" fmla="*/ 146372 h 146372"/>
            <a:gd name="connsiteX0" fmla="*/ 321879 w 321879"/>
            <a:gd name="connsiteY0" fmla="*/ 8424 h 146372"/>
            <a:gd name="connsiteX1" fmla="*/ 164224 w 321879"/>
            <a:gd name="connsiteY1" fmla="*/ 14993 h 146372"/>
            <a:gd name="connsiteX2" fmla="*/ 0 w 321879"/>
            <a:gd name="connsiteY2" fmla="*/ 146372 h 146372"/>
            <a:gd name="connsiteX0" fmla="*/ 321879 w 321879"/>
            <a:gd name="connsiteY0" fmla="*/ 0 h 137948"/>
            <a:gd name="connsiteX1" fmla="*/ 0 w 321879"/>
            <a:gd name="connsiteY1" fmla="*/ 137948 h 137948"/>
            <a:gd name="connsiteX0" fmla="*/ 321879 w 321879"/>
            <a:gd name="connsiteY0" fmla="*/ 8966 h 146914"/>
            <a:gd name="connsiteX1" fmla="*/ 0 w 321879"/>
            <a:gd name="connsiteY1" fmla="*/ 146914 h 146914"/>
            <a:gd name="connsiteX0" fmla="*/ 321879 w 321879"/>
            <a:gd name="connsiteY0" fmla="*/ 17815 h 155763"/>
            <a:gd name="connsiteX1" fmla="*/ 0 w 321879"/>
            <a:gd name="connsiteY1" fmla="*/ 155763 h 155763"/>
            <a:gd name="connsiteX0" fmla="*/ 334010 w 334010"/>
            <a:gd name="connsiteY0" fmla="*/ 15245 h 170470"/>
            <a:gd name="connsiteX1" fmla="*/ 0 w 334010"/>
            <a:gd name="connsiteY1" fmla="*/ 170470 h 170470"/>
            <a:gd name="connsiteX0" fmla="*/ 334010 w 334010"/>
            <a:gd name="connsiteY0" fmla="*/ 0 h 155225"/>
            <a:gd name="connsiteX1" fmla="*/ 0 w 334010"/>
            <a:gd name="connsiteY1" fmla="*/ 155225 h 155225"/>
          </a:gdLst>
          <a:ahLst/>
          <a:cxnLst>
            <a:cxn ang="0">
              <a:pos x="connsiteX0" y="connsiteY0"/>
            </a:cxn>
            <a:cxn ang="0">
              <a:pos x="connsiteX1" y="connsiteY1"/>
            </a:cxn>
          </a:cxnLst>
          <a:rect l="l" t="t" r="r" b="b"/>
          <a:pathLst>
            <a:path w="334010" h="155225">
              <a:moveTo>
                <a:pt x="334010" y="0"/>
              </a:moveTo>
              <a:cubicBezTo>
                <a:pt x="119373" y="4314"/>
                <a:pt x="93102" y="10625"/>
                <a:pt x="0" y="155225"/>
              </a:cubicBezTo>
            </a:path>
          </a:pathLst>
        </a:custGeom>
        <a:noFill/>
        <a:ln w="9525">
          <a:solidFill>
            <a:sysClr val="windowText" lastClr="000000"/>
          </a:solidFill>
          <a:headEnd type="none" w="med" len="med"/>
          <a:tailEnd type="arrow" w="med" len="med"/>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2</xdr:col>
      <xdr:colOff>558741</xdr:colOff>
      <xdr:row>129</xdr:row>
      <xdr:rowOff>134757</xdr:rowOff>
    </xdr:from>
    <xdr:to>
      <xdr:col>4</xdr:col>
      <xdr:colOff>180975</xdr:colOff>
      <xdr:row>131</xdr:row>
      <xdr:rowOff>36786</xdr:rowOff>
    </xdr:to>
    <xdr:sp macro="" textlink="">
      <xdr:nvSpPr>
        <xdr:cNvPr id="82" name="テキスト ボックス 81">
          <a:extLst>
            <a:ext uri="{FF2B5EF4-FFF2-40B4-BE49-F238E27FC236}">
              <a16:creationId xmlns:a16="http://schemas.microsoft.com/office/drawing/2014/main" id="{00000000-0008-0000-0000-000052000000}"/>
            </a:ext>
          </a:extLst>
        </xdr:cNvPr>
        <xdr:cNvSpPr txBox="1"/>
      </xdr:nvSpPr>
      <xdr:spPr>
        <a:xfrm>
          <a:off x="1930341" y="22251807"/>
          <a:ext cx="993834" cy="24492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a:t>測定品</a:t>
          </a:r>
        </a:p>
      </xdr:txBody>
    </xdr:sp>
    <xdr:clientData/>
  </xdr:twoCellAnchor>
  <xdr:oneCellAnchor>
    <xdr:from>
      <xdr:col>0</xdr:col>
      <xdr:colOff>297089</xdr:colOff>
      <xdr:row>8</xdr:row>
      <xdr:rowOff>151410</xdr:rowOff>
    </xdr:from>
    <xdr:ext cx="891719" cy="405432"/>
    <xdr:sp macro="" textlink="">
      <xdr:nvSpPr>
        <xdr:cNvPr id="83" name="正方形/長方形 82">
          <a:extLst>
            <a:ext uri="{FF2B5EF4-FFF2-40B4-BE49-F238E27FC236}">
              <a16:creationId xmlns:a16="http://schemas.microsoft.com/office/drawing/2014/main" id="{00000000-0008-0000-0000-000053000000}"/>
            </a:ext>
          </a:extLst>
        </xdr:cNvPr>
        <xdr:cNvSpPr/>
      </xdr:nvSpPr>
      <xdr:spPr>
        <a:xfrm>
          <a:off x="297089" y="1523010"/>
          <a:ext cx="891719" cy="405432"/>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en-US" altLang="ja-JP" sz="2000" b="1" cap="none" spc="50">
              <a:ln w="11430"/>
              <a:solidFill>
                <a:srgbClr val="00B050"/>
              </a:solidFill>
              <a:effectLst>
                <a:outerShdw blurRad="76200" dist="50800" dir="5400000" algn="tl" rotWithShape="0">
                  <a:srgbClr val="000000">
                    <a:alpha val="65000"/>
                  </a:srgbClr>
                </a:outerShdw>
              </a:effectLst>
            </a:rPr>
            <a:t>START</a:t>
          </a:r>
          <a:endParaRPr lang="ja-JP" altLang="en-US" sz="2000" b="1" cap="none" spc="50">
            <a:ln w="11430"/>
            <a:solidFill>
              <a:srgbClr val="00B050"/>
            </a:solidFill>
            <a:effectLst>
              <a:outerShdw blurRad="76200" dist="50800" dir="5400000" algn="tl" rotWithShape="0">
                <a:srgbClr val="000000">
                  <a:alpha val="65000"/>
                </a:srgbClr>
              </a:outerShdw>
            </a:effectLst>
          </a:endParaRPr>
        </a:p>
      </xdr:txBody>
    </xdr:sp>
    <xdr:clientData/>
  </xdr:oneCellAnchor>
  <xdr:oneCellAnchor>
    <xdr:from>
      <xdr:col>4</xdr:col>
      <xdr:colOff>421332</xdr:colOff>
      <xdr:row>69</xdr:row>
      <xdr:rowOff>152400</xdr:rowOff>
    </xdr:from>
    <xdr:ext cx="811056" cy="405432"/>
    <xdr:sp macro="" textlink="">
      <xdr:nvSpPr>
        <xdr:cNvPr id="84" name="正方形/長方形 83">
          <a:extLst>
            <a:ext uri="{FF2B5EF4-FFF2-40B4-BE49-F238E27FC236}">
              <a16:creationId xmlns:a16="http://schemas.microsoft.com/office/drawing/2014/main" id="{00000000-0008-0000-0000-000054000000}"/>
            </a:ext>
          </a:extLst>
        </xdr:cNvPr>
        <xdr:cNvSpPr/>
      </xdr:nvSpPr>
      <xdr:spPr>
        <a:xfrm>
          <a:off x="3164532" y="11982450"/>
          <a:ext cx="811056" cy="405432"/>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en-US" altLang="ja-JP" sz="2000" b="1" cap="none" spc="50">
              <a:ln w="11430"/>
              <a:solidFill>
                <a:srgbClr val="00B050"/>
              </a:solidFill>
              <a:effectLst>
                <a:outerShdw blurRad="76200" dist="50800" dir="5400000" algn="tl" rotWithShape="0">
                  <a:srgbClr val="000000">
                    <a:alpha val="65000"/>
                  </a:srgbClr>
                </a:outerShdw>
              </a:effectLst>
            </a:rPr>
            <a:t>GOAL</a:t>
          </a:r>
          <a:endParaRPr lang="ja-JP" altLang="en-US" sz="2000" b="1" cap="none" spc="50">
            <a:ln w="11430"/>
            <a:solidFill>
              <a:srgbClr val="00B050"/>
            </a:solidFill>
            <a:effectLst>
              <a:outerShdw blurRad="76200" dist="50800" dir="5400000" algn="tl" rotWithShape="0">
                <a:srgbClr val="000000">
                  <a:alpha val="65000"/>
                </a:srgbClr>
              </a:outerShdw>
            </a:effectLst>
          </a:endParaRPr>
        </a:p>
      </xdr:txBody>
    </xdr:sp>
    <xdr:clientData/>
  </xdr:oneCellAnchor>
  <xdr:oneCellAnchor>
    <xdr:from>
      <xdr:col>0</xdr:col>
      <xdr:colOff>114300</xdr:colOff>
      <xdr:row>75</xdr:row>
      <xdr:rowOff>95250</xdr:rowOff>
    </xdr:from>
    <xdr:ext cx="891719" cy="405432"/>
    <xdr:sp macro="" textlink="">
      <xdr:nvSpPr>
        <xdr:cNvPr id="85" name="正方形/長方形 84">
          <a:extLst>
            <a:ext uri="{FF2B5EF4-FFF2-40B4-BE49-F238E27FC236}">
              <a16:creationId xmlns:a16="http://schemas.microsoft.com/office/drawing/2014/main" id="{00000000-0008-0000-0000-000055000000}"/>
            </a:ext>
          </a:extLst>
        </xdr:cNvPr>
        <xdr:cNvSpPr/>
      </xdr:nvSpPr>
      <xdr:spPr>
        <a:xfrm>
          <a:off x="114300" y="12954000"/>
          <a:ext cx="891719" cy="405432"/>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en-US" altLang="ja-JP" sz="2000" b="1" cap="none" spc="50">
              <a:ln w="11430"/>
              <a:solidFill>
                <a:srgbClr val="00B050"/>
              </a:solidFill>
              <a:effectLst>
                <a:outerShdw blurRad="76200" dist="50800" dir="5400000" algn="tl" rotWithShape="0">
                  <a:srgbClr val="000000">
                    <a:alpha val="65000"/>
                  </a:srgbClr>
                </a:outerShdw>
              </a:effectLst>
            </a:rPr>
            <a:t>START</a:t>
          </a:r>
          <a:endParaRPr lang="ja-JP" altLang="en-US" sz="2000" b="1" cap="none" spc="50">
            <a:ln w="11430"/>
            <a:solidFill>
              <a:srgbClr val="00B050"/>
            </a:solidFill>
            <a:effectLst>
              <a:outerShdw blurRad="76200" dist="50800" dir="5400000" algn="tl" rotWithShape="0">
                <a:srgbClr val="000000">
                  <a:alpha val="65000"/>
                </a:srgbClr>
              </a:outerShdw>
            </a:effectLst>
          </a:endParaRPr>
        </a:p>
      </xdr:txBody>
    </xdr:sp>
    <xdr:clientData/>
  </xdr:oneCellAnchor>
  <xdr:oneCellAnchor>
    <xdr:from>
      <xdr:col>0</xdr:col>
      <xdr:colOff>57978</xdr:colOff>
      <xdr:row>122</xdr:row>
      <xdr:rowOff>20291</xdr:rowOff>
    </xdr:from>
    <xdr:ext cx="811056" cy="405432"/>
    <xdr:sp macro="" textlink="">
      <xdr:nvSpPr>
        <xdr:cNvPr id="86" name="正方形/長方形 85">
          <a:extLst>
            <a:ext uri="{FF2B5EF4-FFF2-40B4-BE49-F238E27FC236}">
              <a16:creationId xmlns:a16="http://schemas.microsoft.com/office/drawing/2014/main" id="{00000000-0008-0000-0000-000056000000}"/>
            </a:ext>
          </a:extLst>
        </xdr:cNvPr>
        <xdr:cNvSpPr/>
      </xdr:nvSpPr>
      <xdr:spPr>
        <a:xfrm>
          <a:off x="57978" y="20937191"/>
          <a:ext cx="811056" cy="405432"/>
        </a:xfrm>
        <a:prstGeom prst="rect">
          <a:avLst/>
        </a:prstGeom>
        <a:noFill/>
      </xdr:spPr>
      <xdr:txBody>
        <a:bodyPr wrap="none" lIns="91440" tIns="45720" rIns="91440" bIns="45720">
          <a:spAutoFit/>
          <a:scene3d>
            <a:camera prst="orthographicFront"/>
            <a:lightRig rig="soft" dir="tl">
              <a:rot lat="0" lon="0" rev="0"/>
            </a:lightRig>
          </a:scene3d>
          <a:sp3d contourW="25400" prstMaterial="matte">
            <a:bevelT w="25400" h="55880" prst="artDeco"/>
            <a:contourClr>
              <a:schemeClr val="accent2">
                <a:tint val="20000"/>
              </a:schemeClr>
            </a:contourClr>
          </a:sp3d>
        </a:bodyPr>
        <a:lstStyle/>
        <a:p>
          <a:pPr algn="ctr"/>
          <a:r>
            <a:rPr lang="en-US" altLang="ja-JP" sz="2000" b="1" cap="none" spc="50">
              <a:ln w="11430"/>
              <a:solidFill>
                <a:srgbClr val="00B050"/>
              </a:solidFill>
              <a:effectLst>
                <a:outerShdw blurRad="76200" dist="50800" dir="5400000" algn="tl" rotWithShape="0">
                  <a:srgbClr val="000000">
                    <a:alpha val="65000"/>
                  </a:srgbClr>
                </a:outerShdw>
              </a:effectLst>
            </a:rPr>
            <a:t>GOAL</a:t>
          </a:r>
          <a:endParaRPr lang="ja-JP" altLang="en-US" sz="2000" b="1" cap="none" spc="50">
            <a:ln w="11430"/>
            <a:solidFill>
              <a:srgbClr val="00B050"/>
            </a:solidFill>
            <a:effectLst>
              <a:outerShdw blurRad="76200" dist="50800" dir="5400000" algn="tl" rotWithShape="0">
                <a:srgbClr val="000000">
                  <a:alpha val="65000"/>
                </a:srgbClr>
              </a:outerShdw>
            </a:effectLst>
          </a:endParaRPr>
        </a:p>
      </xdr:txBody>
    </xdr:sp>
    <xdr:clientData/>
  </xdr:oneCellAnchor>
  <xdr:twoCellAnchor>
    <xdr:from>
      <xdr:col>0</xdr:col>
      <xdr:colOff>172976</xdr:colOff>
      <xdr:row>78</xdr:row>
      <xdr:rowOff>1</xdr:rowOff>
    </xdr:from>
    <xdr:to>
      <xdr:col>0</xdr:col>
      <xdr:colOff>373753</xdr:colOff>
      <xdr:row>84</xdr:row>
      <xdr:rowOff>123301</xdr:rowOff>
    </xdr:to>
    <xdr:sp macro="" textlink="">
      <xdr:nvSpPr>
        <xdr:cNvPr id="87" name="下矢印 20">
          <a:extLst>
            <a:ext uri="{FF2B5EF4-FFF2-40B4-BE49-F238E27FC236}">
              <a16:creationId xmlns:a16="http://schemas.microsoft.com/office/drawing/2014/main" id="{00000000-0008-0000-0000-000057000000}"/>
            </a:ext>
          </a:extLst>
        </xdr:cNvPr>
        <xdr:cNvSpPr/>
      </xdr:nvSpPr>
      <xdr:spPr>
        <a:xfrm>
          <a:off x="172976" y="13110883"/>
          <a:ext cx="200777" cy="1131830"/>
        </a:xfrm>
        <a:prstGeom prst="downArrow">
          <a:avLst/>
        </a:prstGeom>
        <a:solidFill>
          <a:srgbClr val="00B050"/>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0</xdr:col>
      <xdr:colOff>168213</xdr:colOff>
      <xdr:row>84</xdr:row>
      <xdr:rowOff>161925</xdr:rowOff>
    </xdr:from>
    <xdr:to>
      <xdr:col>0</xdr:col>
      <xdr:colOff>378516</xdr:colOff>
      <xdr:row>92</xdr:row>
      <xdr:rowOff>86325</xdr:rowOff>
    </xdr:to>
    <xdr:sp macro="" textlink="">
      <xdr:nvSpPr>
        <xdr:cNvPr id="88" name="下矢印 111">
          <a:extLst>
            <a:ext uri="{FF2B5EF4-FFF2-40B4-BE49-F238E27FC236}">
              <a16:creationId xmlns:a16="http://schemas.microsoft.com/office/drawing/2014/main" id="{00000000-0008-0000-0000-000058000000}"/>
            </a:ext>
          </a:extLst>
        </xdr:cNvPr>
        <xdr:cNvSpPr/>
      </xdr:nvSpPr>
      <xdr:spPr>
        <a:xfrm>
          <a:off x="168213" y="14281337"/>
          <a:ext cx="210303" cy="1269106"/>
        </a:xfrm>
        <a:prstGeom prst="downArrow">
          <a:avLst/>
        </a:prstGeom>
        <a:solidFill>
          <a:srgbClr val="00B050"/>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0</xdr:col>
      <xdr:colOff>163451</xdr:colOff>
      <xdr:row>98</xdr:row>
      <xdr:rowOff>57149</xdr:rowOff>
    </xdr:from>
    <xdr:to>
      <xdr:col>0</xdr:col>
      <xdr:colOff>383278</xdr:colOff>
      <xdr:row>104</xdr:row>
      <xdr:rowOff>28574</xdr:rowOff>
    </xdr:to>
    <xdr:sp macro="" textlink="">
      <xdr:nvSpPr>
        <xdr:cNvPr id="89" name="下矢印 113">
          <a:extLst>
            <a:ext uri="{FF2B5EF4-FFF2-40B4-BE49-F238E27FC236}">
              <a16:creationId xmlns:a16="http://schemas.microsoft.com/office/drawing/2014/main" id="{00000000-0008-0000-0000-000059000000}"/>
            </a:ext>
          </a:extLst>
        </xdr:cNvPr>
        <xdr:cNvSpPr/>
      </xdr:nvSpPr>
      <xdr:spPr>
        <a:xfrm>
          <a:off x="163451" y="16529796"/>
          <a:ext cx="219827" cy="979954"/>
        </a:xfrm>
        <a:prstGeom prst="downArrow">
          <a:avLst/>
        </a:prstGeom>
        <a:solidFill>
          <a:srgbClr val="00B050"/>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0</xdr:col>
      <xdr:colOff>168213</xdr:colOff>
      <xdr:row>105</xdr:row>
      <xdr:rowOff>19049</xdr:rowOff>
    </xdr:from>
    <xdr:to>
      <xdr:col>0</xdr:col>
      <xdr:colOff>378515</xdr:colOff>
      <xdr:row>111</xdr:row>
      <xdr:rowOff>1711</xdr:rowOff>
    </xdr:to>
    <xdr:sp macro="" textlink="">
      <xdr:nvSpPr>
        <xdr:cNvPr id="90" name="下矢印 114">
          <a:extLst>
            <a:ext uri="{FF2B5EF4-FFF2-40B4-BE49-F238E27FC236}">
              <a16:creationId xmlns:a16="http://schemas.microsoft.com/office/drawing/2014/main" id="{00000000-0008-0000-0000-00005A000000}"/>
            </a:ext>
          </a:extLst>
        </xdr:cNvPr>
        <xdr:cNvSpPr/>
      </xdr:nvSpPr>
      <xdr:spPr>
        <a:xfrm>
          <a:off x="168213" y="17668314"/>
          <a:ext cx="210302" cy="991191"/>
        </a:xfrm>
        <a:prstGeom prst="downArrow">
          <a:avLst/>
        </a:prstGeom>
        <a:solidFill>
          <a:srgbClr val="00B050"/>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0</xdr:col>
      <xdr:colOff>170491</xdr:colOff>
      <xdr:row>111</xdr:row>
      <xdr:rowOff>123824</xdr:rowOff>
    </xdr:from>
    <xdr:to>
      <xdr:col>0</xdr:col>
      <xdr:colOff>376237</xdr:colOff>
      <xdr:row>122</xdr:row>
      <xdr:rowOff>37874</xdr:rowOff>
    </xdr:to>
    <xdr:sp macro="" textlink="">
      <xdr:nvSpPr>
        <xdr:cNvPr id="91" name="下矢印 115">
          <a:extLst>
            <a:ext uri="{FF2B5EF4-FFF2-40B4-BE49-F238E27FC236}">
              <a16:creationId xmlns:a16="http://schemas.microsoft.com/office/drawing/2014/main" id="{00000000-0008-0000-0000-00005B000000}"/>
            </a:ext>
          </a:extLst>
        </xdr:cNvPr>
        <xdr:cNvSpPr/>
      </xdr:nvSpPr>
      <xdr:spPr>
        <a:xfrm>
          <a:off x="170491" y="18781618"/>
          <a:ext cx="205746" cy="1763021"/>
        </a:xfrm>
        <a:prstGeom prst="downArrow">
          <a:avLst/>
        </a:prstGeom>
        <a:solidFill>
          <a:srgbClr val="00B050"/>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2</xdr:col>
      <xdr:colOff>91108</xdr:colOff>
      <xdr:row>18</xdr:row>
      <xdr:rowOff>165651</xdr:rowOff>
    </xdr:from>
    <xdr:to>
      <xdr:col>11</xdr:col>
      <xdr:colOff>190500</xdr:colOff>
      <xdr:row>18</xdr:row>
      <xdr:rowOff>165651</xdr:rowOff>
    </xdr:to>
    <xdr:cxnSp macro="">
      <xdr:nvCxnSpPr>
        <xdr:cNvPr id="92" name="直線矢印コネクタ 91">
          <a:extLst>
            <a:ext uri="{FF2B5EF4-FFF2-40B4-BE49-F238E27FC236}">
              <a16:creationId xmlns:a16="http://schemas.microsoft.com/office/drawing/2014/main" id="{00000000-0008-0000-0000-00005C000000}"/>
            </a:ext>
          </a:extLst>
        </xdr:cNvPr>
        <xdr:cNvCxnSpPr/>
      </xdr:nvCxnSpPr>
      <xdr:spPr>
        <a:xfrm flipH="1">
          <a:off x="1462708" y="3251751"/>
          <a:ext cx="6271592" cy="0"/>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185603</xdr:colOff>
      <xdr:row>13</xdr:row>
      <xdr:rowOff>72103</xdr:rowOff>
    </xdr:from>
    <xdr:to>
      <xdr:col>14</xdr:col>
      <xdr:colOff>481852</xdr:colOff>
      <xdr:row>21</xdr:row>
      <xdr:rowOff>108137</xdr:rowOff>
    </xdr:to>
    <xdr:sp macro="" textlink="">
      <xdr:nvSpPr>
        <xdr:cNvPr id="93" name="フローチャート: 処理 92">
          <a:extLst>
            <a:ext uri="{FF2B5EF4-FFF2-40B4-BE49-F238E27FC236}">
              <a16:creationId xmlns:a16="http://schemas.microsoft.com/office/drawing/2014/main" id="{00000000-0008-0000-0000-00005D000000}"/>
            </a:ext>
          </a:extLst>
        </xdr:cNvPr>
        <xdr:cNvSpPr/>
      </xdr:nvSpPr>
      <xdr:spPr>
        <a:xfrm>
          <a:off x="7704750" y="2257250"/>
          <a:ext cx="2346926" cy="1380740"/>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rPr>
            <a:t>頂いた情報をもとにご利用カードを発行し、</a:t>
          </a:r>
          <a:endParaRPr kumimoji="1" lang="en-US" altLang="ja-JP" sz="100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00">
              <a:solidFill>
                <a:sysClr val="windowText" lastClr="000000"/>
              </a:solidFill>
            </a:rPr>
            <a:t>お客様にご利用カード番号をメールにてお知らせいたします。カード原本は郵送にてお送りいたします。</a:t>
          </a:r>
          <a:endParaRPr kumimoji="1" lang="en-US" altLang="ja-JP" sz="1000">
            <a:solidFill>
              <a:sysClr val="windowText" lastClr="000000"/>
            </a:solidFill>
          </a:endParaRPr>
        </a:p>
      </xdr:txBody>
    </xdr:sp>
    <xdr:clientData/>
  </xdr:twoCellAnchor>
  <xdr:twoCellAnchor editAs="oneCell">
    <xdr:from>
      <xdr:col>12</xdr:col>
      <xdr:colOff>323850</xdr:colOff>
      <xdr:row>5</xdr:row>
      <xdr:rowOff>108858</xdr:rowOff>
    </xdr:from>
    <xdr:to>
      <xdr:col>14</xdr:col>
      <xdr:colOff>314724</xdr:colOff>
      <xdr:row>8</xdr:row>
      <xdr:rowOff>152838</xdr:rowOff>
    </xdr:to>
    <xdr:pic>
      <xdr:nvPicPr>
        <xdr:cNvPr id="94" name="図 93">
          <a:extLst>
            <a:ext uri="{FF2B5EF4-FFF2-40B4-BE49-F238E27FC236}">
              <a16:creationId xmlns:a16="http://schemas.microsoft.com/office/drawing/2014/main" id="{00000000-0008-0000-0000-00005E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8553450" y="966108"/>
          <a:ext cx="1362474" cy="558330"/>
        </a:xfrm>
        <a:prstGeom prst="rect">
          <a:avLst/>
        </a:prstGeom>
      </xdr:spPr>
    </xdr:pic>
    <xdr:clientData/>
  </xdr:twoCellAnchor>
  <xdr:twoCellAnchor>
    <xdr:from>
      <xdr:col>0</xdr:col>
      <xdr:colOff>168649</xdr:colOff>
      <xdr:row>20</xdr:row>
      <xdr:rowOff>33617</xdr:rowOff>
    </xdr:from>
    <xdr:to>
      <xdr:col>4</xdr:col>
      <xdr:colOff>145677</xdr:colOff>
      <xdr:row>24</xdr:row>
      <xdr:rowOff>123825</xdr:rowOff>
    </xdr:to>
    <xdr:sp macro="" textlink="">
      <xdr:nvSpPr>
        <xdr:cNvPr id="95" name="フローチャート: 処理 94">
          <a:extLst>
            <a:ext uri="{FF2B5EF4-FFF2-40B4-BE49-F238E27FC236}">
              <a16:creationId xmlns:a16="http://schemas.microsoft.com/office/drawing/2014/main" id="{00000000-0008-0000-0000-00005F000000}"/>
            </a:ext>
          </a:extLst>
        </xdr:cNvPr>
        <xdr:cNvSpPr/>
      </xdr:nvSpPr>
      <xdr:spPr>
        <a:xfrm>
          <a:off x="168649" y="3462617"/>
          <a:ext cx="2720228" cy="776008"/>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000">
              <a:solidFill>
                <a:sysClr val="windowText" lastClr="000000"/>
              </a:solidFill>
            </a:rPr>
            <a:t>"</a:t>
          </a:r>
          <a:r>
            <a:rPr kumimoji="1" lang="ja-JP" altLang="en-US" sz="1000">
              <a:solidFill>
                <a:sysClr val="windowText" lastClr="000000"/>
              </a:solidFill>
            </a:rPr>
            <a:t>受付情報</a:t>
          </a:r>
          <a:r>
            <a:rPr kumimoji="1" lang="en-US" altLang="ja-JP" sz="1000">
              <a:solidFill>
                <a:sysClr val="windowText" lastClr="000000"/>
              </a:solidFill>
            </a:rPr>
            <a:t>"</a:t>
          </a:r>
          <a:r>
            <a:rPr kumimoji="1" lang="ja-JP" altLang="en-US" sz="1000">
              <a:solidFill>
                <a:sysClr val="windowText" lastClr="000000"/>
              </a:solidFill>
            </a:rPr>
            <a:t>のシートの必要事項を記入してください。必要事項をすべて記入頂きますと赤いセルがなくなります。</a:t>
          </a:r>
          <a:endParaRPr kumimoji="1" lang="en-US" altLang="ja-JP" sz="1000">
            <a:solidFill>
              <a:sysClr val="windowText" lastClr="000000"/>
            </a:solidFill>
          </a:endParaRPr>
        </a:p>
      </xdr:txBody>
    </xdr:sp>
    <xdr:clientData/>
  </xdr:twoCellAnchor>
  <xdr:twoCellAnchor>
    <xdr:from>
      <xdr:col>0</xdr:col>
      <xdr:colOff>177738</xdr:colOff>
      <xdr:row>93</xdr:row>
      <xdr:rowOff>19050</xdr:rowOff>
    </xdr:from>
    <xdr:to>
      <xdr:col>0</xdr:col>
      <xdr:colOff>368990</xdr:colOff>
      <xdr:row>98</xdr:row>
      <xdr:rowOff>13034</xdr:rowOff>
    </xdr:to>
    <xdr:sp macro="" textlink="">
      <xdr:nvSpPr>
        <xdr:cNvPr id="96" name="下矢印 113">
          <a:extLst>
            <a:ext uri="{FF2B5EF4-FFF2-40B4-BE49-F238E27FC236}">
              <a16:creationId xmlns:a16="http://schemas.microsoft.com/office/drawing/2014/main" id="{00000000-0008-0000-0000-000060000000}"/>
            </a:ext>
          </a:extLst>
        </xdr:cNvPr>
        <xdr:cNvSpPr/>
      </xdr:nvSpPr>
      <xdr:spPr>
        <a:xfrm>
          <a:off x="177738" y="15651256"/>
          <a:ext cx="191252" cy="834425"/>
        </a:xfrm>
        <a:prstGeom prst="downArrow">
          <a:avLst/>
        </a:prstGeom>
        <a:solidFill>
          <a:srgbClr val="00B050"/>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editAs="oneCell">
    <xdr:from>
      <xdr:col>8</xdr:col>
      <xdr:colOff>180975</xdr:colOff>
      <xdr:row>77</xdr:row>
      <xdr:rowOff>85726</xdr:rowOff>
    </xdr:from>
    <xdr:to>
      <xdr:col>12</xdr:col>
      <xdr:colOff>357417</xdr:colOff>
      <xdr:row>101</xdr:row>
      <xdr:rowOff>142876</xdr:rowOff>
    </xdr:to>
    <xdr:pic>
      <xdr:nvPicPr>
        <xdr:cNvPr id="102" name="図 101" descr="テーブル&#10;&#10;自動的に生成された説明">
          <a:extLst>
            <a:ext uri="{FF2B5EF4-FFF2-40B4-BE49-F238E27FC236}">
              <a16:creationId xmlns:a16="http://schemas.microsoft.com/office/drawing/2014/main" id="{00000000-0008-0000-0000-000066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5667375" y="13287376"/>
          <a:ext cx="2919642" cy="4171950"/>
        </a:xfrm>
        <a:prstGeom prst="rect">
          <a:avLst/>
        </a:prstGeom>
        <a:ln>
          <a:solidFill>
            <a:schemeClr val="tx1"/>
          </a:solidFill>
        </a:ln>
      </xdr:spPr>
    </xdr:pic>
    <xdr:clientData/>
  </xdr:twoCellAnchor>
  <xdr:twoCellAnchor>
    <xdr:from>
      <xdr:col>6</xdr:col>
      <xdr:colOff>276225</xdr:colOff>
      <xdr:row>51</xdr:row>
      <xdr:rowOff>66674</xdr:rowOff>
    </xdr:from>
    <xdr:to>
      <xdr:col>9</xdr:col>
      <xdr:colOff>0</xdr:colOff>
      <xdr:row>58</xdr:row>
      <xdr:rowOff>0</xdr:rowOff>
    </xdr:to>
    <xdr:sp macro="" textlink="">
      <xdr:nvSpPr>
        <xdr:cNvPr id="23" name="フローチャート: 処理 22">
          <a:extLst>
            <a:ext uri="{FF2B5EF4-FFF2-40B4-BE49-F238E27FC236}">
              <a16:creationId xmlns:a16="http://schemas.microsoft.com/office/drawing/2014/main" id="{00000000-0008-0000-0000-000017000000}"/>
            </a:ext>
          </a:extLst>
        </xdr:cNvPr>
        <xdr:cNvSpPr/>
      </xdr:nvSpPr>
      <xdr:spPr>
        <a:xfrm>
          <a:off x="4391025" y="8810624"/>
          <a:ext cx="1781175" cy="1133476"/>
        </a:xfrm>
        <a:prstGeom prst="flowChart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0" bIns="0" numCol="1" spcCol="0" rtlCol="0" fromWordArt="0" anchor="ctr"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署名済の機器利用申込書を</a:t>
          </a:r>
          <a:r>
            <a:rPr kumimoji="1" lang="en-US" altLang="ja-JP" sz="1050">
              <a:solidFill>
                <a:sysClr val="windowText" lastClr="000000"/>
              </a:solidFill>
            </a:rPr>
            <a:t>PDF</a:t>
          </a:r>
          <a:r>
            <a:rPr kumimoji="1" lang="ja-JP" altLang="en-US" sz="1050">
              <a:solidFill>
                <a:sysClr val="windowText" lastClr="000000"/>
              </a:solidFill>
            </a:rPr>
            <a:t>化して、</a:t>
          </a:r>
          <a:endParaRPr kumimoji="1" lang="en-US" altLang="ja-JP" sz="1050">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050">
              <a:solidFill>
                <a:sysClr val="windowText" lastClr="000000"/>
              </a:solidFill>
            </a:rPr>
            <a:t>shoumei@iri-tokyo.jp</a:t>
          </a:r>
        </a:p>
        <a:p>
          <a:pPr marL="0" marR="0" indent="0" algn="l" defTabSz="914400" eaLnBrk="1" fontAlgn="auto" latinLnBrk="0" hangingPunct="1">
            <a:lnSpc>
              <a:spcPct val="100000"/>
            </a:lnSpc>
            <a:spcBef>
              <a:spcPts val="0"/>
            </a:spcBef>
            <a:spcAft>
              <a:spcPts val="0"/>
            </a:spcAft>
            <a:buClrTx/>
            <a:buSzTx/>
            <a:buFontTx/>
            <a:buNone/>
            <a:tabLst/>
            <a:defRPr/>
          </a:pPr>
          <a:r>
            <a:rPr kumimoji="1" lang="ja-JP" altLang="en-US" sz="1050">
              <a:solidFill>
                <a:sysClr val="windowText" lastClr="000000"/>
              </a:solidFill>
            </a:rPr>
            <a:t>までメールでお送りください。</a:t>
          </a:r>
          <a:endParaRPr kumimoji="1" lang="en-US" altLang="ja-JP" sz="105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659425</xdr:colOff>
      <xdr:row>1</xdr:row>
      <xdr:rowOff>29307</xdr:rowOff>
    </xdr:from>
    <xdr:to>
      <xdr:col>10</xdr:col>
      <xdr:colOff>295275</xdr:colOff>
      <xdr:row>3</xdr:row>
      <xdr:rowOff>80596</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07100" y="200757"/>
          <a:ext cx="5808050" cy="39418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spc="400" baseline="0"/>
            <a:t>輝度と照度の違い</a:t>
          </a:r>
        </a:p>
      </xdr:txBody>
    </xdr:sp>
    <xdr:clientData/>
  </xdr:twoCellAnchor>
  <xdr:twoCellAnchor>
    <xdr:from>
      <xdr:col>2</xdr:col>
      <xdr:colOff>43962</xdr:colOff>
      <xdr:row>6</xdr:row>
      <xdr:rowOff>43961</xdr:rowOff>
    </xdr:from>
    <xdr:to>
      <xdr:col>10</xdr:col>
      <xdr:colOff>342900</xdr:colOff>
      <xdr:row>12</xdr:row>
      <xdr:rowOff>47625</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962844" y="1108520"/>
          <a:ext cx="6114791" cy="1012193"/>
          <a:chOff x="732693" y="1055076"/>
          <a:chExt cx="4945673" cy="1015847"/>
        </a:xfrm>
      </xdr:grpSpPr>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732693" y="1055076"/>
            <a:ext cx="4945673" cy="1015847"/>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l"/>
            <a:r>
              <a:rPr kumimoji="1" lang="ja-JP" altLang="en-US" sz="1200"/>
              <a:t>　　　　　　 　単位： </a:t>
            </a:r>
            <a:r>
              <a:rPr kumimoji="1" lang="en-US" altLang="ja-JP" sz="1200"/>
              <a:t>cd/m</a:t>
            </a:r>
            <a:r>
              <a:rPr kumimoji="1" lang="en-US" altLang="ja-JP" sz="1200" baseline="30000"/>
              <a:t>2</a:t>
            </a:r>
            <a:r>
              <a:rPr kumimoji="1" lang="en-US" altLang="ja-JP" sz="1200"/>
              <a:t>,</a:t>
            </a:r>
            <a:r>
              <a:rPr kumimoji="1" lang="en-US" altLang="ja-JP" sz="1200" baseline="0"/>
              <a:t> </a:t>
            </a:r>
            <a:r>
              <a:rPr kumimoji="1" lang="ja-JP" altLang="en-US" sz="1200" baseline="0"/>
              <a:t>もしくは　</a:t>
            </a:r>
            <a:r>
              <a:rPr kumimoji="1" lang="en-US" altLang="ja-JP" sz="1200" baseline="0"/>
              <a:t>W/(sr</a:t>
            </a:r>
            <a:r>
              <a:rPr kumimoji="1" lang="ja-JP" altLang="en-US" sz="1200" baseline="0"/>
              <a:t>･</a:t>
            </a:r>
            <a:r>
              <a:rPr kumimoji="1" lang="en-US" altLang="ja-JP" sz="1200" baseline="0"/>
              <a:t>m</a:t>
            </a:r>
            <a:r>
              <a:rPr kumimoji="1" lang="en-US" altLang="ja-JP" sz="1200" baseline="30000"/>
              <a:t>2</a:t>
            </a:r>
            <a:r>
              <a:rPr kumimoji="1" lang="ja-JP" altLang="en-US" sz="1200" baseline="0"/>
              <a:t>・</a:t>
            </a:r>
            <a:r>
              <a:rPr kumimoji="1" lang="en-US" altLang="ja-JP" sz="1200" baseline="0"/>
              <a:t>nm)</a:t>
            </a:r>
            <a:endParaRPr kumimoji="1" lang="en-US" altLang="ja-JP" sz="1200"/>
          </a:p>
          <a:p>
            <a:pPr algn="l"/>
            <a:r>
              <a:rPr kumimoji="1" lang="ja-JP" altLang="en-US" sz="1200"/>
              <a:t>輝度とは光源から発せられる光度を見かけ上の発光面積で割ったものとして定義されますが、直感的に説明しますとその光源の眩しさを定量的に表したものになります。</a:t>
            </a:r>
          </a:p>
        </xdr:txBody>
      </xdr:sp>
      <xdr:sp macro="" textlink="">
        <xdr:nvSpPr>
          <xdr:cNvPr id="8" name="テキスト ボックス 7">
            <a:extLst>
              <a:ext uri="{FF2B5EF4-FFF2-40B4-BE49-F238E27FC236}">
                <a16:creationId xmlns:a16="http://schemas.microsoft.com/office/drawing/2014/main" id="{00000000-0008-0000-0100-000008000000}"/>
              </a:ext>
            </a:extLst>
          </xdr:cNvPr>
          <xdr:cNvSpPr txBox="1"/>
        </xdr:nvSpPr>
        <xdr:spPr>
          <a:xfrm>
            <a:off x="732693" y="1055078"/>
            <a:ext cx="615461" cy="227134"/>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輝　度</a:t>
            </a:r>
          </a:p>
        </xdr:txBody>
      </xdr:sp>
    </xdr:grpSp>
    <xdr:clientData/>
  </xdr:twoCellAnchor>
  <xdr:twoCellAnchor>
    <xdr:from>
      <xdr:col>2</xdr:col>
      <xdr:colOff>58614</xdr:colOff>
      <xdr:row>24</xdr:row>
      <xdr:rowOff>106240</xdr:rowOff>
    </xdr:from>
    <xdr:to>
      <xdr:col>10</xdr:col>
      <xdr:colOff>323849</xdr:colOff>
      <xdr:row>29</xdr:row>
      <xdr:rowOff>139213</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977496" y="4196387"/>
          <a:ext cx="6081088" cy="873414"/>
          <a:chOff x="725364" y="2209066"/>
          <a:chExt cx="5775593" cy="875569"/>
        </a:xfrm>
      </xdr:grpSpPr>
      <xdr:sp macro="" textlink="">
        <xdr:nvSpPr>
          <xdr:cNvPr id="7" name="テキスト ボックス 6">
            <a:extLst>
              <a:ext uri="{FF2B5EF4-FFF2-40B4-BE49-F238E27FC236}">
                <a16:creationId xmlns:a16="http://schemas.microsoft.com/office/drawing/2014/main" id="{00000000-0008-0000-0100-000007000000}"/>
              </a:ext>
            </a:extLst>
          </xdr:cNvPr>
          <xdr:cNvSpPr txBox="1"/>
        </xdr:nvSpPr>
        <xdr:spPr>
          <a:xfrm>
            <a:off x="725364" y="2209066"/>
            <a:ext cx="5775593" cy="875569"/>
          </a:xfrm>
          <a:prstGeom prst="rect">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indent="0" algn="l" defTabSz="914400" eaLnBrk="1" fontAlgn="auto" latinLnBrk="0" hangingPunct="1">
              <a:lnSpc>
                <a:spcPct val="100000"/>
              </a:lnSpc>
              <a:spcBef>
                <a:spcPts val="0"/>
              </a:spcBef>
              <a:spcAft>
                <a:spcPts val="0"/>
              </a:spcAft>
              <a:buClrTx/>
              <a:buSzTx/>
              <a:buFontTx/>
              <a:buNone/>
              <a:tabLst/>
              <a:defRPr/>
            </a:pPr>
            <a:r>
              <a:rPr kumimoji="1" lang="en-US" altLang="ja-JP" sz="1200"/>
              <a:t>    </a:t>
            </a:r>
            <a:r>
              <a:rPr kumimoji="1" lang="en-US" altLang="ja-JP" sz="1200" baseline="0"/>
              <a:t>            </a:t>
            </a:r>
            <a:r>
              <a:rPr kumimoji="1" lang="ja-JP" altLang="en-US" sz="1200" baseline="0"/>
              <a:t>　　</a:t>
            </a:r>
            <a:r>
              <a:rPr kumimoji="1" lang="ja-JP" altLang="ja-JP" sz="1200">
                <a:solidFill>
                  <a:schemeClr val="dk1"/>
                </a:solidFill>
                <a:effectLst/>
                <a:latin typeface="+mn-lt"/>
                <a:ea typeface="+mn-ea"/>
                <a:cs typeface="+mn-cs"/>
              </a:rPr>
              <a:t>単位： </a:t>
            </a:r>
            <a:r>
              <a:rPr kumimoji="1" lang="en-US" altLang="ja-JP" sz="1200">
                <a:solidFill>
                  <a:schemeClr val="dk1"/>
                </a:solidFill>
                <a:effectLst/>
                <a:latin typeface="+mn-lt"/>
                <a:ea typeface="+mn-ea"/>
                <a:cs typeface="+mn-cs"/>
              </a:rPr>
              <a:t>lx (=lm/m</a:t>
            </a:r>
            <a:r>
              <a:rPr kumimoji="1" lang="en-US" altLang="ja-JP" sz="1200" baseline="30000">
                <a:solidFill>
                  <a:schemeClr val="dk1"/>
                </a:solidFill>
                <a:effectLst/>
                <a:latin typeface="+mn-lt"/>
                <a:ea typeface="+mn-ea"/>
                <a:cs typeface="+mn-cs"/>
              </a:rPr>
              <a:t>2</a:t>
            </a:r>
            <a:r>
              <a:rPr kumimoji="1" lang="en-US" altLang="ja-JP" sz="1200">
                <a:solidFill>
                  <a:schemeClr val="dk1"/>
                </a:solidFill>
                <a:effectLst/>
                <a:latin typeface="+mn-lt"/>
                <a:ea typeface="+mn-ea"/>
                <a:cs typeface="+mn-cs"/>
              </a:rPr>
              <a:t>),</a:t>
            </a:r>
            <a:r>
              <a:rPr kumimoji="1" lang="en-US" altLang="ja-JP" sz="1200" baseline="0">
                <a:solidFill>
                  <a:schemeClr val="dk1"/>
                </a:solidFill>
                <a:effectLst/>
                <a:latin typeface="+mn-lt"/>
                <a:ea typeface="+mn-ea"/>
                <a:cs typeface="+mn-cs"/>
              </a:rPr>
              <a:t> </a:t>
            </a:r>
            <a:r>
              <a:rPr kumimoji="1" lang="ja-JP" altLang="ja-JP" sz="1200" baseline="0">
                <a:solidFill>
                  <a:schemeClr val="dk1"/>
                </a:solidFill>
                <a:effectLst/>
                <a:latin typeface="+mn-lt"/>
                <a:ea typeface="+mn-ea"/>
                <a:cs typeface="+mn-cs"/>
              </a:rPr>
              <a:t>もしくは　</a:t>
            </a:r>
            <a:r>
              <a:rPr kumimoji="1" lang="en-US" altLang="ja-JP" sz="1200" baseline="0">
                <a:solidFill>
                  <a:schemeClr val="dk1"/>
                </a:solidFill>
                <a:effectLst/>
                <a:latin typeface="+mn-lt"/>
                <a:ea typeface="+mn-ea"/>
                <a:cs typeface="+mn-cs"/>
              </a:rPr>
              <a:t>W/(m</a:t>
            </a:r>
            <a:r>
              <a:rPr kumimoji="1" lang="en-US" altLang="ja-JP" sz="1200" baseline="30000">
                <a:solidFill>
                  <a:schemeClr val="dk1"/>
                </a:solidFill>
                <a:effectLst/>
                <a:latin typeface="+mn-lt"/>
                <a:ea typeface="+mn-ea"/>
                <a:cs typeface="+mn-cs"/>
              </a:rPr>
              <a:t>2</a:t>
            </a:r>
            <a:r>
              <a:rPr kumimoji="1" lang="ja-JP" altLang="ja-JP" sz="1200" baseline="0">
                <a:solidFill>
                  <a:schemeClr val="dk1"/>
                </a:solidFill>
                <a:effectLst/>
                <a:latin typeface="+mn-lt"/>
                <a:ea typeface="+mn-ea"/>
                <a:cs typeface="+mn-cs"/>
              </a:rPr>
              <a:t>・</a:t>
            </a:r>
            <a:r>
              <a:rPr kumimoji="1" lang="en-US" altLang="ja-JP" sz="1200" baseline="0">
                <a:solidFill>
                  <a:schemeClr val="dk1"/>
                </a:solidFill>
                <a:effectLst/>
                <a:latin typeface="+mn-lt"/>
                <a:ea typeface="+mn-ea"/>
                <a:cs typeface="+mn-cs"/>
              </a:rPr>
              <a:t>nm)</a:t>
            </a:r>
            <a:endParaRPr kumimoji="1" lang="en-US" altLang="ja-JP" sz="1200"/>
          </a:p>
          <a:p>
            <a:pPr algn="l"/>
            <a:r>
              <a:rPr kumimoji="1" lang="ja-JP" altLang="en-US" sz="1200"/>
              <a:t>照度とは単位面積に照射される光束として定義されますが、直感的に説明しますと、どのぐらいの強さで照らされているかを定量的に表したものになります。</a:t>
            </a:r>
          </a:p>
        </xdr:txBody>
      </xdr:sp>
      <xdr:sp macro="" textlink="">
        <xdr:nvSpPr>
          <xdr:cNvPr id="9" name="テキスト ボックス 8">
            <a:extLst>
              <a:ext uri="{FF2B5EF4-FFF2-40B4-BE49-F238E27FC236}">
                <a16:creationId xmlns:a16="http://schemas.microsoft.com/office/drawing/2014/main" id="{00000000-0008-0000-0100-000009000000}"/>
              </a:ext>
            </a:extLst>
          </xdr:cNvPr>
          <xdr:cNvSpPr txBox="1"/>
        </xdr:nvSpPr>
        <xdr:spPr>
          <a:xfrm>
            <a:off x="725366" y="2209067"/>
            <a:ext cx="725443" cy="214027"/>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t>照　度</a:t>
            </a:r>
          </a:p>
        </xdr:txBody>
      </xdr:sp>
    </xdr:grpSp>
    <xdr:clientData/>
  </xdr:twoCellAnchor>
  <xdr:twoCellAnchor>
    <xdr:from>
      <xdr:col>3</xdr:col>
      <xdr:colOff>501884</xdr:colOff>
      <xdr:row>11</xdr:row>
      <xdr:rowOff>161720</xdr:rowOff>
    </xdr:from>
    <xdr:to>
      <xdr:col>5</xdr:col>
      <xdr:colOff>5860</xdr:colOff>
      <xdr:row>19</xdr:row>
      <xdr:rowOff>76200</xdr:rowOff>
    </xdr:to>
    <xdr:grpSp>
      <xdr:nvGrpSpPr>
        <xdr:cNvPr id="79" name="グループ化 78">
          <a:extLst>
            <a:ext uri="{FF2B5EF4-FFF2-40B4-BE49-F238E27FC236}">
              <a16:creationId xmlns:a16="http://schemas.microsoft.com/office/drawing/2014/main" id="{00000000-0008-0000-0100-00004F000000}"/>
            </a:ext>
          </a:extLst>
        </xdr:cNvPr>
        <xdr:cNvGrpSpPr/>
      </xdr:nvGrpSpPr>
      <xdr:grpSpPr>
        <a:xfrm>
          <a:off x="2104325" y="2066720"/>
          <a:ext cx="1218476" cy="1259186"/>
          <a:chOff x="1336140" y="2115987"/>
          <a:chExt cx="870321" cy="904001"/>
        </a:xfrm>
      </xdr:grpSpPr>
      <xdr:sp macro="" textlink="">
        <xdr:nvSpPr>
          <xdr:cNvPr id="78" name="爆発 1 77">
            <a:extLst>
              <a:ext uri="{FF2B5EF4-FFF2-40B4-BE49-F238E27FC236}">
                <a16:creationId xmlns:a16="http://schemas.microsoft.com/office/drawing/2014/main" id="{00000000-0008-0000-0100-00004E000000}"/>
              </a:ext>
            </a:extLst>
          </xdr:cNvPr>
          <xdr:cNvSpPr/>
        </xdr:nvSpPr>
        <xdr:spPr>
          <a:xfrm>
            <a:off x="1336140" y="2115987"/>
            <a:ext cx="870321" cy="872611"/>
          </a:xfrm>
          <a:prstGeom prst="irregularSeal1">
            <a:avLst/>
          </a:prstGeom>
          <a:solidFill>
            <a:srgbClr val="FFC000">
              <a:alpha val="68000"/>
            </a:srgb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46" name="グループ化 45">
            <a:extLst>
              <a:ext uri="{FF2B5EF4-FFF2-40B4-BE49-F238E27FC236}">
                <a16:creationId xmlns:a16="http://schemas.microsoft.com/office/drawing/2014/main" id="{00000000-0008-0000-0100-00002E000000}"/>
              </a:ext>
            </a:extLst>
          </xdr:cNvPr>
          <xdr:cNvGrpSpPr/>
        </xdr:nvGrpSpPr>
        <xdr:grpSpPr>
          <a:xfrm>
            <a:off x="1515499" y="2291102"/>
            <a:ext cx="521981" cy="728886"/>
            <a:chOff x="1090649" y="2289993"/>
            <a:chExt cx="524113" cy="728544"/>
          </a:xfrm>
        </xdr:grpSpPr>
        <xdr:sp macro="" textlink="">
          <xdr:nvSpPr>
            <xdr:cNvPr id="14" name="円/楕円 13">
              <a:extLst>
                <a:ext uri="{FF2B5EF4-FFF2-40B4-BE49-F238E27FC236}">
                  <a16:creationId xmlns:a16="http://schemas.microsoft.com/office/drawing/2014/main" id="{00000000-0008-0000-0100-00000E000000}"/>
                </a:ext>
              </a:extLst>
            </xdr:cNvPr>
            <xdr:cNvSpPr/>
          </xdr:nvSpPr>
          <xdr:spPr>
            <a:xfrm>
              <a:off x="1323376" y="2958380"/>
              <a:ext cx="58660" cy="60157"/>
            </a:xfrm>
            <a:prstGeom prst="ellipse">
              <a:avLst/>
            </a:prstGeom>
            <a:solidFill>
              <a:schemeClr val="accent6">
                <a:lumMod val="5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3" name="正方形/長方形 12">
              <a:extLst>
                <a:ext uri="{FF2B5EF4-FFF2-40B4-BE49-F238E27FC236}">
                  <a16:creationId xmlns:a16="http://schemas.microsoft.com/office/drawing/2014/main" id="{00000000-0008-0000-0100-00000D000000}"/>
                </a:ext>
              </a:extLst>
            </xdr:cNvPr>
            <xdr:cNvSpPr/>
          </xdr:nvSpPr>
          <xdr:spPr>
            <a:xfrm>
              <a:off x="1251842" y="2796070"/>
              <a:ext cx="201728" cy="193885"/>
            </a:xfrm>
            <a:prstGeom prst="rect">
              <a:avLst/>
            </a:prstGeom>
            <a:solidFill>
              <a:schemeClr val="accent6">
                <a:lumMod val="60000"/>
                <a:lumOff val="4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0" name="直線コネクタ 19">
              <a:extLst>
                <a:ext uri="{FF2B5EF4-FFF2-40B4-BE49-F238E27FC236}">
                  <a16:creationId xmlns:a16="http://schemas.microsoft.com/office/drawing/2014/main" id="{00000000-0008-0000-0100-000014000000}"/>
                </a:ext>
              </a:extLst>
            </xdr:cNvPr>
            <xdr:cNvCxnSpPr/>
          </xdr:nvCxnSpPr>
          <xdr:spPr>
            <a:xfrm>
              <a:off x="1251842" y="2831491"/>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1" name="直線コネクタ 20">
              <a:extLst>
                <a:ext uri="{FF2B5EF4-FFF2-40B4-BE49-F238E27FC236}">
                  <a16:creationId xmlns:a16="http://schemas.microsoft.com/office/drawing/2014/main" id="{00000000-0008-0000-0100-000015000000}"/>
                </a:ext>
              </a:extLst>
            </xdr:cNvPr>
            <xdr:cNvCxnSpPr/>
          </xdr:nvCxnSpPr>
          <xdr:spPr>
            <a:xfrm>
              <a:off x="1251842" y="2908545"/>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2" name="直線コネクタ 21">
              <a:extLst>
                <a:ext uri="{FF2B5EF4-FFF2-40B4-BE49-F238E27FC236}">
                  <a16:creationId xmlns:a16="http://schemas.microsoft.com/office/drawing/2014/main" id="{00000000-0008-0000-0100-000016000000}"/>
                </a:ext>
              </a:extLst>
            </xdr:cNvPr>
            <xdr:cNvCxnSpPr/>
          </xdr:nvCxnSpPr>
          <xdr:spPr>
            <a:xfrm>
              <a:off x="1251842" y="2870697"/>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3" name="直線コネクタ 22">
              <a:extLst>
                <a:ext uri="{FF2B5EF4-FFF2-40B4-BE49-F238E27FC236}">
                  <a16:creationId xmlns:a16="http://schemas.microsoft.com/office/drawing/2014/main" id="{00000000-0008-0000-0100-000017000000}"/>
                </a:ext>
              </a:extLst>
            </xdr:cNvPr>
            <xdr:cNvCxnSpPr/>
          </xdr:nvCxnSpPr>
          <xdr:spPr>
            <a:xfrm>
              <a:off x="1251842" y="2947752"/>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12" name="円/楕円 11">
              <a:extLst>
                <a:ext uri="{FF2B5EF4-FFF2-40B4-BE49-F238E27FC236}">
                  <a16:creationId xmlns:a16="http://schemas.microsoft.com/office/drawing/2014/main" id="{00000000-0008-0000-0100-00000C000000}"/>
                </a:ext>
              </a:extLst>
            </xdr:cNvPr>
            <xdr:cNvSpPr/>
          </xdr:nvSpPr>
          <xdr:spPr>
            <a:xfrm>
              <a:off x="1090649" y="2289993"/>
              <a:ext cx="524113" cy="534105"/>
            </a:xfrm>
            <a:prstGeom prst="ellipse">
              <a:avLst/>
            </a:prstGeom>
            <a:solidFill>
              <a:schemeClr val="bg2">
                <a:alpha val="77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25" name="直線コネクタ 24">
              <a:extLst>
                <a:ext uri="{FF2B5EF4-FFF2-40B4-BE49-F238E27FC236}">
                  <a16:creationId xmlns:a16="http://schemas.microsoft.com/office/drawing/2014/main" id="{00000000-0008-0000-0100-000019000000}"/>
                </a:ext>
              </a:extLst>
            </xdr:cNvPr>
            <xdr:cNvCxnSpPr/>
          </xdr:nvCxnSpPr>
          <xdr:spPr>
            <a:xfrm flipH="1" flipV="1">
              <a:off x="1269096" y="2560617"/>
              <a:ext cx="43607" cy="25426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8" name="直線コネクタ 27">
              <a:extLst>
                <a:ext uri="{FF2B5EF4-FFF2-40B4-BE49-F238E27FC236}">
                  <a16:creationId xmlns:a16="http://schemas.microsoft.com/office/drawing/2014/main" id="{00000000-0008-0000-0100-00001C000000}"/>
                </a:ext>
              </a:extLst>
            </xdr:cNvPr>
            <xdr:cNvCxnSpPr/>
          </xdr:nvCxnSpPr>
          <xdr:spPr>
            <a:xfrm flipV="1">
              <a:off x="1377345" y="2560617"/>
              <a:ext cx="51644" cy="26348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36" name="フリーフォーム 35">
              <a:extLst>
                <a:ext uri="{FF2B5EF4-FFF2-40B4-BE49-F238E27FC236}">
                  <a16:creationId xmlns:a16="http://schemas.microsoft.com/office/drawing/2014/main" id="{00000000-0008-0000-0100-000024000000}"/>
                </a:ext>
              </a:extLst>
            </xdr:cNvPr>
            <xdr:cNvSpPr/>
          </xdr:nvSpPr>
          <xdr:spPr>
            <a:xfrm>
              <a:off x="1260247" y="2546889"/>
              <a:ext cx="179505" cy="43947"/>
            </a:xfrm>
            <a:custGeom>
              <a:avLst/>
              <a:gdLst>
                <a:gd name="connsiteX0" fmla="*/ 0 w 1113692"/>
                <a:gd name="connsiteY0" fmla="*/ 0 h 169985"/>
                <a:gd name="connsiteX1" fmla="*/ 99646 w 1113692"/>
                <a:gd name="connsiteY1" fmla="*/ 137746 h 169985"/>
                <a:gd name="connsiteX2" fmla="*/ 187569 w 1113692"/>
                <a:gd name="connsiteY2" fmla="*/ 8793 h 169985"/>
                <a:gd name="connsiteX3" fmla="*/ 260838 w 1113692"/>
                <a:gd name="connsiteY3" fmla="*/ 146539 h 169985"/>
                <a:gd name="connsiteX4" fmla="*/ 351692 w 1113692"/>
                <a:gd name="connsiteY4" fmla="*/ 5862 h 169985"/>
                <a:gd name="connsiteX5" fmla="*/ 445476 w 1113692"/>
                <a:gd name="connsiteY5" fmla="*/ 155331 h 169985"/>
                <a:gd name="connsiteX6" fmla="*/ 562707 w 1113692"/>
                <a:gd name="connsiteY6" fmla="*/ 0 h 169985"/>
                <a:gd name="connsiteX7" fmla="*/ 647700 w 1113692"/>
                <a:gd name="connsiteY7" fmla="*/ 152400 h 169985"/>
                <a:gd name="connsiteX8" fmla="*/ 750276 w 1113692"/>
                <a:gd name="connsiteY8" fmla="*/ 5862 h 169985"/>
                <a:gd name="connsiteX9" fmla="*/ 841130 w 1113692"/>
                <a:gd name="connsiteY9" fmla="*/ 169985 h 169985"/>
                <a:gd name="connsiteX10" fmla="*/ 946638 w 1113692"/>
                <a:gd name="connsiteY10" fmla="*/ 0 h 169985"/>
                <a:gd name="connsiteX11" fmla="*/ 999392 w 1113692"/>
                <a:gd name="connsiteY11" fmla="*/ 96716 h 169985"/>
                <a:gd name="connsiteX12" fmla="*/ 1113692 w 1113692"/>
                <a:gd name="connsiteY12" fmla="*/ 96716 h 169985"/>
                <a:gd name="connsiteX0" fmla="*/ 0 w 1113692"/>
                <a:gd name="connsiteY0" fmla="*/ 0 h 169985"/>
                <a:gd name="connsiteX1" fmla="*/ 70338 w 1113692"/>
                <a:gd name="connsiteY1" fmla="*/ 90854 h 169985"/>
                <a:gd name="connsiteX2" fmla="*/ 99646 w 1113692"/>
                <a:gd name="connsiteY2" fmla="*/ 137746 h 169985"/>
                <a:gd name="connsiteX3" fmla="*/ 187569 w 1113692"/>
                <a:gd name="connsiteY3" fmla="*/ 8793 h 169985"/>
                <a:gd name="connsiteX4" fmla="*/ 260838 w 1113692"/>
                <a:gd name="connsiteY4" fmla="*/ 146539 h 169985"/>
                <a:gd name="connsiteX5" fmla="*/ 351692 w 1113692"/>
                <a:gd name="connsiteY5" fmla="*/ 5862 h 169985"/>
                <a:gd name="connsiteX6" fmla="*/ 445476 w 1113692"/>
                <a:gd name="connsiteY6" fmla="*/ 155331 h 169985"/>
                <a:gd name="connsiteX7" fmla="*/ 562707 w 1113692"/>
                <a:gd name="connsiteY7" fmla="*/ 0 h 169985"/>
                <a:gd name="connsiteX8" fmla="*/ 647700 w 1113692"/>
                <a:gd name="connsiteY8" fmla="*/ 152400 h 169985"/>
                <a:gd name="connsiteX9" fmla="*/ 750276 w 1113692"/>
                <a:gd name="connsiteY9" fmla="*/ 5862 h 169985"/>
                <a:gd name="connsiteX10" fmla="*/ 841130 w 1113692"/>
                <a:gd name="connsiteY10" fmla="*/ 169985 h 169985"/>
                <a:gd name="connsiteX11" fmla="*/ 946638 w 1113692"/>
                <a:gd name="connsiteY11" fmla="*/ 0 h 169985"/>
                <a:gd name="connsiteX12" fmla="*/ 999392 w 1113692"/>
                <a:gd name="connsiteY12" fmla="*/ 96716 h 169985"/>
                <a:gd name="connsiteX13" fmla="*/ 1113692 w 1113692"/>
                <a:gd name="connsiteY13" fmla="*/ 96716 h 169985"/>
                <a:gd name="connsiteX0" fmla="*/ 79131 w 1192823"/>
                <a:gd name="connsiteY0" fmla="*/ 0 h 169985"/>
                <a:gd name="connsiteX1" fmla="*/ 0 w 1192823"/>
                <a:gd name="connsiteY1" fmla="*/ 155331 h 169985"/>
                <a:gd name="connsiteX2" fmla="*/ 149469 w 1192823"/>
                <a:gd name="connsiteY2" fmla="*/ 90854 h 169985"/>
                <a:gd name="connsiteX3" fmla="*/ 178777 w 1192823"/>
                <a:gd name="connsiteY3" fmla="*/ 137746 h 169985"/>
                <a:gd name="connsiteX4" fmla="*/ 266700 w 1192823"/>
                <a:gd name="connsiteY4" fmla="*/ 8793 h 169985"/>
                <a:gd name="connsiteX5" fmla="*/ 339969 w 1192823"/>
                <a:gd name="connsiteY5" fmla="*/ 146539 h 169985"/>
                <a:gd name="connsiteX6" fmla="*/ 430823 w 1192823"/>
                <a:gd name="connsiteY6" fmla="*/ 5862 h 169985"/>
                <a:gd name="connsiteX7" fmla="*/ 524607 w 1192823"/>
                <a:gd name="connsiteY7" fmla="*/ 155331 h 169985"/>
                <a:gd name="connsiteX8" fmla="*/ 641838 w 1192823"/>
                <a:gd name="connsiteY8" fmla="*/ 0 h 169985"/>
                <a:gd name="connsiteX9" fmla="*/ 726831 w 1192823"/>
                <a:gd name="connsiteY9" fmla="*/ 152400 h 169985"/>
                <a:gd name="connsiteX10" fmla="*/ 829407 w 1192823"/>
                <a:gd name="connsiteY10" fmla="*/ 5862 h 169985"/>
                <a:gd name="connsiteX11" fmla="*/ 920261 w 1192823"/>
                <a:gd name="connsiteY11" fmla="*/ 169985 h 169985"/>
                <a:gd name="connsiteX12" fmla="*/ 1025769 w 1192823"/>
                <a:gd name="connsiteY12" fmla="*/ 0 h 169985"/>
                <a:gd name="connsiteX13" fmla="*/ 1078523 w 1192823"/>
                <a:gd name="connsiteY13" fmla="*/ 96716 h 169985"/>
                <a:gd name="connsiteX14" fmla="*/ 1192823 w 1192823"/>
                <a:gd name="connsiteY14" fmla="*/ 96716 h 169985"/>
                <a:gd name="connsiteX0" fmla="*/ 0 w 1269023"/>
                <a:gd name="connsiteY0" fmla="*/ 70338 h 169985"/>
                <a:gd name="connsiteX1" fmla="*/ 76200 w 1269023"/>
                <a:gd name="connsiteY1" fmla="*/ 155331 h 169985"/>
                <a:gd name="connsiteX2" fmla="*/ 225669 w 1269023"/>
                <a:gd name="connsiteY2" fmla="*/ 90854 h 169985"/>
                <a:gd name="connsiteX3" fmla="*/ 254977 w 1269023"/>
                <a:gd name="connsiteY3" fmla="*/ 137746 h 169985"/>
                <a:gd name="connsiteX4" fmla="*/ 342900 w 1269023"/>
                <a:gd name="connsiteY4" fmla="*/ 8793 h 169985"/>
                <a:gd name="connsiteX5" fmla="*/ 416169 w 1269023"/>
                <a:gd name="connsiteY5" fmla="*/ 146539 h 169985"/>
                <a:gd name="connsiteX6" fmla="*/ 507023 w 1269023"/>
                <a:gd name="connsiteY6" fmla="*/ 5862 h 169985"/>
                <a:gd name="connsiteX7" fmla="*/ 600807 w 1269023"/>
                <a:gd name="connsiteY7" fmla="*/ 155331 h 169985"/>
                <a:gd name="connsiteX8" fmla="*/ 718038 w 1269023"/>
                <a:gd name="connsiteY8" fmla="*/ 0 h 169985"/>
                <a:gd name="connsiteX9" fmla="*/ 803031 w 1269023"/>
                <a:gd name="connsiteY9" fmla="*/ 152400 h 169985"/>
                <a:gd name="connsiteX10" fmla="*/ 905607 w 1269023"/>
                <a:gd name="connsiteY10" fmla="*/ 5862 h 169985"/>
                <a:gd name="connsiteX11" fmla="*/ 996461 w 1269023"/>
                <a:gd name="connsiteY11" fmla="*/ 169985 h 169985"/>
                <a:gd name="connsiteX12" fmla="*/ 1101969 w 1269023"/>
                <a:gd name="connsiteY12" fmla="*/ 0 h 169985"/>
                <a:gd name="connsiteX13" fmla="*/ 1154723 w 1269023"/>
                <a:gd name="connsiteY13" fmla="*/ 96716 h 169985"/>
                <a:gd name="connsiteX14" fmla="*/ 1269023 w 1269023"/>
                <a:gd name="connsiteY14" fmla="*/ 96716 h 169985"/>
                <a:gd name="connsiteX0" fmla="*/ 0 w 1269023"/>
                <a:gd name="connsiteY0" fmla="*/ 70338 h 169985"/>
                <a:gd name="connsiteX1" fmla="*/ 76200 w 1269023"/>
                <a:gd name="connsiteY1" fmla="*/ 155331 h 169985"/>
                <a:gd name="connsiteX2" fmla="*/ 169985 w 1269023"/>
                <a:gd name="connsiteY2" fmla="*/ 2931 h 169985"/>
                <a:gd name="connsiteX3" fmla="*/ 254977 w 1269023"/>
                <a:gd name="connsiteY3" fmla="*/ 137746 h 169985"/>
                <a:gd name="connsiteX4" fmla="*/ 342900 w 1269023"/>
                <a:gd name="connsiteY4" fmla="*/ 8793 h 169985"/>
                <a:gd name="connsiteX5" fmla="*/ 416169 w 1269023"/>
                <a:gd name="connsiteY5" fmla="*/ 146539 h 169985"/>
                <a:gd name="connsiteX6" fmla="*/ 507023 w 1269023"/>
                <a:gd name="connsiteY6" fmla="*/ 5862 h 169985"/>
                <a:gd name="connsiteX7" fmla="*/ 600807 w 1269023"/>
                <a:gd name="connsiteY7" fmla="*/ 155331 h 169985"/>
                <a:gd name="connsiteX8" fmla="*/ 718038 w 1269023"/>
                <a:gd name="connsiteY8" fmla="*/ 0 h 169985"/>
                <a:gd name="connsiteX9" fmla="*/ 803031 w 1269023"/>
                <a:gd name="connsiteY9" fmla="*/ 152400 h 169985"/>
                <a:gd name="connsiteX10" fmla="*/ 905607 w 1269023"/>
                <a:gd name="connsiteY10" fmla="*/ 5862 h 169985"/>
                <a:gd name="connsiteX11" fmla="*/ 996461 w 1269023"/>
                <a:gd name="connsiteY11" fmla="*/ 169985 h 169985"/>
                <a:gd name="connsiteX12" fmla="*/ 1101969 w 1269023"/>
                <a:gd name="connsiteY12" fmla="*/ 0 h 169985"/>
                <a:gd name="connsiteX13" fmla="*/ 1154723 w 1269023"/>
                <a:gd name="connsiteY13" fmla="*/ 96716 h 169985"/>
                <a:gd name="connsiteX14" fmla="*/ 1269023 w 1269023"/>
                <a:gd name="connsiteY14" fmla="*/ 96716 h 169985"/>
                <a:gd name="connsiteX0" fmla="*/ 0 w 1269023"/>
                <a:gd name="connsiteY0" fmla="*/ 70338 h 169985"/>
                <a:gd name="connsiteX1" fmla="*/ 134815 w 1269023"/>
                <a:gd name="connsiteY1" fmla="*/ 79131 h 169985"/>
                <a:gd name="connsiteX2" fmla="*/ 169985 w 1269023"/>
                <a:gd name="connsiteY2" fmla="*/ 2931 h 169985"/>
                <a:gd name="connsiteX3" fmla="*/ 254977 w 1269023"/>
                <a:gd name="connsiteY3" fmla="*/ 137746 h 169985"/>
                <a:gd name="connsiteX4" fmla="*/ 342900 w 1269023"/>
                <a:gd name="connsiteY4" fmla="*/ 8793 h 169985"/>
                <a:gd name="connsiteX5" fmla="*/ 416169 w 1269023"/>
                <a:gd name="connsiteY5" fmla="*/ 146539 h 169985"/>
                <a:gd name="connsiteX6" fmla="*/ 507023 w 1269023"/>
                <a:gd name="connsiteY6" fmla="*/ 5862 h 169985"/>
                <a:gd name="connsiteX7" fmla="*/ 600807 w 1269023"/>
                <a:gd name="connsiteY7" fmla="*/ 155331 h 169985"/>
                <a:gd name="connsiteX8" fmla="*/ 718038 w 1269023"/>
                <a:gd name="connsiteY8" fmla="*/ 0 h 169985"/>
                <a:gd name="connsiteX9" fmla="*/ 803031 w 1269023"/>
                <a:gd name="connsiteY9" fmla="*/ 152400 h 169985"/>
                <a:gd name="connsiteX10" fmla="*/ 905607 w 1269023"/>
                <a:gd name="connsiteY10" fmla="*/ 5862 h 169985"/>
                <a:gd name="connsiteX11" fmla="*/ 996461 w 1269023"/>
                <a:gd name="connsiteY11" fmla="*/ 169985 h 169985"/>
                <a:gd name="connsiteX12" fmla="*/ 1101969 w 1269023"/>
                <a:gd name="connsiteY12" fmla="*/ 0 h 169985"/>
                <a:gd name="connsiteX13" fmla="*/ 1154723 w 1269023"/>
                <a:gd name="connsiteY13" fmla="*/ 96716 h 169985"/>
                <a:gd name="connsiteX14" fmla="*/ 1269023 w 1269023"/>
                <a:gd name="connsiteY14" fmla="*/ 96716 h 169985"/>
                <a:gd name="connsiteX0" fmla="*/ 0 w 1274885"/>
                <a:gd name="connsiteY0" fmla="*/ 76200 h 169985"/>
                <a:gd name="connsiteX1" fmla="*/ 140677 w 1274885"/>
                <a:gd name="connsiteY1" fmla="*/ 79131 h 169985"/>
                <a:gd name="connsiteX2" fmla="*/ 175847 w 1274885"/>
                <a:gd name="connsiteY2" fmla="*/ 2931 h 169985"/>
                <a:gd name="connsiteX3" fmla="*/ 260839 w 1274885"/>
                <a:gd name="connsiteY3" fmla="*/ 137746 h 169985"/>
                <a:gd name="connsiteX4" fmla="*/ 348762 w 1274885"/>
                <a:gd name="connsiteY4" fmla="*/ 8793 h 169985"/>
                <a:gd name="connsiteX5" fmla="*/ 422031 w 1274885"/>
                <a:gd name="connsiteY5" fmla="*/ 146539 h 169985"/>
                <a:gd name="connsiteX6" fmla="*/ 512885 w 1274885"/>
                <a:gd name="connsiteY6" fmla="*/ 5862 h 169985"/>
                <a:gd name="connsiteX7" fmla="*/ 606669 w 1274885"/>
                <a:gd name="connsiteY7" fmla="*/ 155331 h 169985"/>
                <a:gd name="connsiteX8" fmla="*/ 723900 w 1274885"/>
                <a:gd name="connsiteY8" fmla="*/ 0 h 169985"/>
                <a:gd name="connsiteX9" fmla="*/ 808893 w 1274885"/>
                <a:gd name="connsiteY9" fmla="*/ 152400 h 169985"/>
                <a:gd name="connsiteX10" fmla="*/ 911469 w 1274885"/>
                <a:gd name="connsiteY10" fmla="*/ 5862 h 169985"/>
                <a:gd name="connsiteX11" fmla="*/ 1002323 w 1274885"/>
                <a:gd name="connsiteY11" fmla="*/ 169985 h 169985"/>
                <a:gd name="connsiteX12" fmla="*/ 1107831 w 1274885"/>
                <a:gd name="connsiteY12" fmla="*/ 0 h 169985"/>
                <a:gd name="connsiteX13" fmla="*/ 1160585 w 1274885"/>
                <a:gd name="connsiteY13" fmla="*/ 96716 h 169985"/>
                <a:gd name="connsiteX14" fmla="*/ 1274885 w 1274885"/>
                <a:gd name="connsiteY14" fmla="*/ 96716 h 169985"/>
                <a:gd name="connsiteX0" fmla="*/ 0 w 1274885"/>
                <a:gd name="connsiteY0" fmla="*/ 76200 h 169985"/>
                <a:gd name="connsiteX1" fmla="*/ 125206 w 1274885"/>
                <a:gd name="connsiteY1" fmla="*/ 97197 h 169985"/>
                <a:gd name="connsiteX2" fmla="*/ 175847 w 1274885"/>
                <a:gd name="connsiteY2" fmla="*/ 2931 h 169985"/>
                <a:gd name="connsiteX3" fmla="*/ 260839 w 1274885"/>
                <a:gd name="connsiteY3" fmla="*/ 137746 h 169985"/>
                <a:gd name="connsiteX4" fmla="*/ 348762 w 1274885"/>
                <a:gd name="connsiteY4" fmla="*/ 8793 h 169985"/>
                <a:gd name="connsiteX5" fmla="*/ 422031 w 1274885"/>
                <a:gd name="connsiteY5" fmla="*/ 146539 h 169985"/>
                <a:gd name="connsiteX6" fmla="*/ 512885 w 1274885"/>
                <a:gd name="connsiteY6" fmla="*/ 5862 h 169985"/>
                <a:gd name="connsiteX7" fmla="*/ 606669 w 1274885"/>
                <a:gd name="connsiteY7" fmla="*/ 155331 h 169985"/>
                <a:gd name="connsiteX8" fmla="*/ 723900 w 1274885"/>
                <a:gd name="connsiteY8" fmla="*/ 0 h 169985"/>
                <a:gd name="connsiteX9" fmla="*/ 808893 w 1274885"/>
                <a:gd name="connsiteY9" fmla="*/ 152400 h 169985"/>
                <a:gd name="connsiteX10" fmla="*/ 911469 w 1274885"/>
                <a:gd name="connsiteY10" fmla="*/ 5862 h 169985"/>
                <a:gd name="connsiteX11" fmla="*/ 1002323 w 1274885"/>
                <a:gd name="connsiteY11" fmla="*/ 169985 h 169985"/>
                <a:gd name="connsiteX12" fmla="*/ 1107831 w 1274885"/>
                <a:gd name="connsiteY12" fmla="*/ 0 h 169985"/>
                <a:gd name="connsiteX13" fmla="*/ 1160585 w 1274885"/>
                <a:gd name="connsiteY13" fmla="*/ 96716 h 169985"/>
                <a:gd name="connsiteX14" fmla="*/ 1274885 w 1274885"/>
                <a:gd name="connsiteY14" fmla="*/ 96716 h 169985"/>
                <a:gd name="connsiteX0" fmla="*/ 0 w 1287777"/>
                <a:gd name="connsiteY0" fmla="*/ 96847 h 169985"/>
                <a:gd name="connsiteX1" fmla="*/ 138098 w 1287777"/>
                <a:gd name="connsiteY1" fmla="*/ 97197 h 169985"/>
                <a:gd name="connsiteX2" fmla="*/ 188739 w 1287777"/>
                <a:gd name="connsiteY2" fmla="*/ 2931 h 169985"/>
                <a:gd name="connsiteX3" fmla="*/ 273731 w 1287777"/>
                <a:gd name="connsiteY3" fmla="*/ 137746 h 169985"/>
                <a:gd name="connsiteX4" fmla="*/ 361654 w 1287777"/>
                <a:gd name="connsiteY4" fmla="*/ 8793 h 169985"/>
                <a:gd name="connsiteX5" fmla="*/ 434923 w 1287777"/>
                <a:gd name="connsiteY5" fmla="*/ 146539 h 169985"/>
                <a:gd name="connsiteX6" fmla="*/ 525777 w 1287777"/>
                <a:gd name="connsiteY6" fmla="*/ 5862 h 169985"/>
                <a:gd name="connsiteX7" fmla="*/ 619561 w 1287777"/>
                <a:gd name="connsiteY7" fmla="*/ 155331 h 169985"/>
                <a:gd name="connsiteX8" fmla="*/ 736792 w 1287777"/>
                <a:gd name="connsiteY8" fmla="*/ 0 h 169985"/>
                <a:gd name="connsiteX9" fmla="*/ 821785 w 1287777"/>
                <a:gd name="connsiteY9" fmla="*/ 152400 h 169985"/>
                <a:gd name="connsiteX10" fmla="*/ 924361 w 1287777"/>
                <a:gd name="connsiteY10" fmla="*/ 5862 h 169985"/>
                <a:gd name="connsiteX11" fmla="*/ 1015215 w 1287777"/>
                <a:gd name="connsiteY11" fmla="*/ 169985 h 169985"/>
                <a:gd name="connsiteX12" fmla="*/ 1120723 w 1287777"/>
                <a:gd name="connsiteY12" fmla="*/ 0 h 169985"/>
                <a:gd name="connsiteX13" fmla="*/ 1173477 w 1287777"/>
                <a:gd name="connsiteY13" fmla="*/ 96716 h 169985"/>
                <a:gd name="connsiteX14" fmla="*/ 1287777 w 1287777"/>
                <a:gd name="connsiteY14" fmla="*/ 96716 h 169985"/>
                <a:gd name="connsiteX0" fmla="*/ 0 w 1287777"/>
                <a:gd name="connsiteY0" fmla="*/ 89105 h 169985"/>
                <a:gd name="connsiteX1" fmla="*/ 138098 w 1287777"/>
                <a:gd name="connsiteY1" fmla="*/ 97197 h 169985"/>
                <a:gd name="connsiteX2" fmla="*/ 188739 w 1287777"/>
                <a:gd name="connsiteY2" fmla="*/ 2931 h 169985"/>
                <a:gd name="connsiteX3" fmla="*/ 273731 w 1287777"/>
                <a:gd name="connsiteY3" fmla="*/ 137746 h 169985"/>
                <a:gd name="connsiteX4" fmla="*/ 361654 w 1287777"/>
                <a:gd name="connsiteY4" fmla="*/ 8793 h 169985"/>
                <a:gd name="connsiteX5" fmla="*/ 434923 w 1287777"/>
                <a:gd name="connsiteY5" fmla="*/ 146539 h 169985"/>
                <a:gd name="connsiteX6" fmla="*/ 525777 w 1287777"/>
                <a:gd name="connsiteY6" fmla="*/ 5862 h 169985"/>
                <a:gd name="connsiteX7" fmla="*/ 619561 w 1287777"/>
                <a:gd name="connsiteY7" fmla="*/ 155331 h 169985"/>
                <a:gd name="connsiteX8" fmla="*/ 736792 w 1287777"/>
                <a:gd name="connsiteY8" fmla="*/ 0 h 169985"/>
                <a:gd name="connsiteX9" fmla="*/ 821785 w 1287777"/>
                <a:gd name="connsiteY9" fmla="*/ 152400 h 169985"/>
                <a:gd name="connsiteX10" fmla="*/ 924361 w 1287777"/>
                <a:gd name="connsiteY10" fmla="*/ 5862 h 169985"/>
                <a:gd name="connsiteX11" fmla="*/ 1015215 w 1287777"/>
                <a:gd name="connsiteY11" fmla="*/ 169985 h 169985"/>
                <a:gd name="connsiteX12" fmla="*/ 1120723 w 1287777"/>
                <a:gd name="connsiteY12" fmla="*/ 0 h 169985"/>
                <a:gd name="connsiteX13" fmla="*/ 1173477 w 1287777"/>
                <a:gd name="connsiteY13" fmla="*/ 96716 h 169985"/>
                <a:gd name="connsiteX14" fmla="*/ 1287777 w 1287777"/>
                <a:gd name="connsiteY14" fmla="*/ 96716 h 169985"/>
                <a:gd name="connsiteX0" fmla="*/ 0 w 1313562"/>
                <a:gd name="connsiteY0" fmla="*/ 94267 h 169985"/>
                <a:gd name="connsiteX1" fmla="*/ 163883 w 1313562"/>
                <a:gd name="connsiteY1" fmla="*/ 97197 h 169985"/>
                <a:gd name="connsiteX2" fmla="*/ 214524 w 1313562"/>
                <a:gd name="connsiteY2" fmla="*/ 2931 h 169985"/>
                <a:gd name="connsiteX3" fmla="*/ 299516 w 1313562"/>
                <a:gd name="connsiteY3" fmla="*/ 137746 h 169985"/>
                <a:gd name="connsiteX4" fmla="*/ 387439 w 1313562"/>
                <a:gd name="connsiteY4" fmla="*/ 8793 h 169985"/>
                <a:gd name="connsiteX5" fmla="*/ 460708 w 1313562"/>
                <a:gd name="connsiteY5" fmla="*/ 146539 h 169985"/>
                <a:gd name="connsiteX6" fmla="*/ 551562 w 1313562"/>
                <a:gd name="connsiteY6" fmla="*/ 5862 h 169985"/>
                <a:gd name="connsiteX7" fmla="*/ 645346 w 1313562"/>
                <a:gd name="connsiteY7" fmla="*/ 155331 h 169985"/>
                <a:gd name="connsiteX8" fmla="*/ 762577 w 1313562"/>
                <a:gd name="connsiteY8" fmla="*/ 0 h 169985"/>
                <a:gd name="connsiteX9" fmla="*/ 847570 w 1313562"/>
                <a:gd name="connsiteY9" fmla="*/ 152400 h 169985"/>
                <a:gd name="connsiteX10" fmla="*/ 950146 w 1313562"/>
                <a:gd name="connsiteY10" fmla="*/ 5862 h 169985"/>
                <a:gd name="connsiteX11" fmla="*/ 1041000 w 1313562"/>
                <a:gd name="connsiteY11" fmla="*/ 169985 h 169985"/>
                <a:gd name="connsiteX12" fmla="*/ 1146508 w 1313562"/>
                <a:gd name="connsiteY12" fmla="*/ 0 h 169985"/>
                <a:gd name="connsiteX13" fmla="*/ 1199262 w 1313562"/>
                <a:gd name="connsiteY13" fmla="*/ 96716 h 169985"/>
                <a:gd name="connsiteX14" fmla="*/ 1313562 w 1313562"/>
                <a:gd name="connsiteY14" fmla="*/ 96716 h 1699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1313562" h="169985">
                  <a:moveTo>
                    <a:pt x="0" y="94267"/>
                  </a:moveTo>
                  <a:cubicBezTo>
                    <a:pt x="0" y="97198"/>
                    <a:pt x="163883" y="94266"/>
                    <a:pt x="163883" y="97197"/>
                  </a:cubicBezTo>
                  <a:lnTo>
                    <a:pt x="214524" y="2931"/>
                  </a:lnTo>
                  <a:lnTo>
                    <a:pt x="299516" y="137746"/>
                  </a:lnTo>
                  <a:lnTo>
                    <a:pt x="387439" y="8793"/>
                  </a:lnTo>
                  <a:lnTo>
                    <a:pt x="460708" y="146539"/>
                  </a:lnTo>
                  <a:lnTo>
                    <a:pt x="551562" y="5862"/>
                  </a:lnTo>
                  <a:lnTo>
                    <a:pt x="645346" y="155331"/>
                  </a:lnTo>
                  <a:lnTo>
                    <a:pt x="762577" y="0"/>
                  </a:lnTo>
                  <a:lnTo>
                    <a:pt x="847570" y="152400"/>
                  </a:lnTo>
                  <a:lnTo>
                    <a:pt x="950146" y="5862"/>
                  </a:lnTo>
                  <a:lnTo>
                    <a:pt x="1041000" y="169985"/>
                  </a:lnTo>
                  <a:lnTo>
                    <a:pt x="1146508" y="0"/>
                  </a:lnTo>
                  <a:lnTo>
                    <a:pt x="1199262" y="96716"/>
                  </a:lnTo>
                  <a:lnTo>
                    <a:pt x="1313562" y="96716"/>
                  </a:lnTo>
                </a:path>
              </a:pathLst>
            </a:custGeom>
            <a:noFill/>
            <a:ln w="31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4</xdr:col>
      <xdr:colOff>328593</xdr:colOff>
      <xdr:row>13</xdr:row>
      <xdr:rowOff>158074</xdr:rowOff>
    </xdr:from>
    <xdr:to>
      <xdr:col>4</xdr:col>
      <xdr:colOff>374312</xdr:colOff>
      <xdr:row>14</xdr:row>
      <xdr:rowOff>33559</xdr:rowOff>
    </xdr:to>
    <xdr:sp macro="" textlink="">
      <xdr:nvSpPr>
        <xdr:cNvPr id="37" name="円/楕円 36">
          <a:extLst>
            <a:ext uri="{FF2B5EF4-FFF2-40B4-BE49-F238E27FC236}">
              <a16:creationId xmlns:a16="http://schemas.microsoft.com/office/drawing/2014/main" id="{00000000-0008-0000-0100-000025000000}"/>
            </a:ext>
          </a:extLst>
        </xdr:cNvPr>
        <xdr:cNvSpPr/>
      </xdr:nvSpPr>
      <xdr:spPr>
        <a:xfrm>
          <a:off x="2378110" y="2378384"/>
          <a:ext cx="45719" cy="46278"/>
        </a:xfrm>
        <a:prstGeom prst="ellipse">
          <a:avLst/>
        </a:prstGeom>
        <a:solidFill>
          <a:srgbClr val="00B050">
            <a:alpha val="47000"/>
          </a:srgb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361019</xdr:colOff>
      <xdr:row>14</xdr:row>
      <xdr:rowOff>12159</xdr:rowOff>
    </xdr:from>
    <xdr:to>
      <xdr:col>5</xdr:col>
      <xdr:colOff>466401</xdr:colOff>
      <xdr:row>14</xdr:row>
      <xdr:rowOff>93223</xdr:rowOff>
    </xdr:to>
    <xdr:cxnSp macro="">
      <xdr:nvCxnSpPr>
        <xdr:cNvPr id="39" name="直線矢印コネクタ 38">
          <a:extLst>
            <a:ext uri="{FF2B5EF4-FFF2-40B4-BE49-F238E27FC236}">
              <a16:creationId xmlns:a16="http://schemas.microsoft.com/office/drawing/2014/main" id="{00000000-0008-0000-0100-000027000000}"/>
            </a:ext>
          </a:extLst>
        </xdr:cNvPr>
        <xdr:cNvCxnSpPr/>
      </xdr:nvCxnSpPr>
      <xdr:spPr>
        <a:xfrm flipH="1" flipV="1">
          <a:off x="2410536" y="2403262"/>
          <a:ext cx="788555" cy="81064"/>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120090</xdr:colOff>
      <xdr:row>13</xdr:row>
      <xdr:rowOff>133314</xdr:rowOff>
    </xdr:from>
    <xdr:to>
      <xdr:col>6</xdr:col>
      <xdr:colOff>329711</xdr:colOff>
      <xdr:row>15</xdr:row>
      <xdr:rowOff>104007</xdr:rowOff>
    </xdr:to>
    <xdr:sp macro="" textlink="">
      <xdr:nvSpPr>
        <xdr:cNvPr id="40" name="テキスト ボックス 39">
          <a:extLst>
            <a:ext uri="{FF2B5EF4-FFF2-40B4-BE49-F238E27FC236}">
              <a16:creationId xmlns:a16="http://schemas.microsoft.com/office/drawing/2014/main" id="{00000000-0008-0000-0100-000028000000}"/>
            </a:ext>
          </a:extLst>
        </xdr:cNvPr>
        <xdr:cNvSpPr txBox="1"/>
      </xdr:nvSpPr>
      <xdr:spPr>
        <a:xfrm>
          <a:off x="3453840" y="2375352"/>
          <a:ext cx="898352" cy="307732"/>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10 cd/m</a:t>
          </a:r>
          <a:r>
            <a:rPr kumimoji="1" lang="en-US" altLang="ja-JP" sz="1100" baseline="30000"/>
            <a:t>2</a:t>
          </a:r>
          <a:endParaRPr kumimoji="1" lang="ja-JP" altLang="en-US" sz="1100" baseline="30000"/>
        </a:p>
      </xdr:txBody>
    </xdr:sp>
    <xdr:clientData/>
  </xdr:twoCellAnchor>
  <xdr:twoCellAnchor>
    <xdr:from>
      <xdr:col>4</xdr:col>
      <xdr:colOff>272449</xdr:colOff>
      <xdr:row>14</xdr:row>
      <xdr:rowOff>146077</xdr:rowOff>
    </xdr:from>
    <xdr:to>
      <xdr:col>4</xdr:col>
      <xdr:colOff>315541</xdr:colOff>
      <xdr:row>15</xdr:row>
      <xdr:rowOff>21562</xdr:rowOff>
    </xdr:to>
    <xdr:sp macro="" textlink="">
      <xdr:nvSpPr>
        <xdr:cNvPr id="41" name="円/楕円 40">
          <a:extLst>
            <a:ext uri="{FF2B5EF4-FFF2-40B4-BE49-F238E27FC236}">
              <a16:creationId xmlns:a16="http://schemas.microsoft.com/office/drawing/2014/main" id="{00000000-0008-0000-0100-000029000000}"/>
            </a:ext>
          </a:extLst>
        </xdr:cNvPr>
        <xdr:cNvSpPr/>
      </xdr:nvSpPr>
      <xdr:spPr>
        <a:xfrm>
          <a:off x="2321966" y="2537180"/>
          <a:ext cx="43092" cy="46279"/>
        </a:xfrm>
        <a:prstGeom prst="ellipse">
          <a:avLst/>
        </a:prstGeom>
        <a:solidFill>
          <a:srgbClr val="00B050">
            <a:alpha val="47000"/>
          </a:srgb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4</xdr:col>
      <xdr:colOff>302249</xdr:colOff>
      <xdr:row>14</xdr:row>
      <xdr:rowOff>170599</xdr:rowOff>
    </xdr:from>
    <xdr:to>
      <xdr:col>5</xdr:col>
      <xdr:colOff>291141</xdr:colOff>
      <xdr:row>17</xdr:row>
      <xdr:rowOff>95250</xdr:rowOff>
    </xdr:to>
    <xdr:cxnSp macro="">
      <xdr:nvCxnSpPr>
        <xdr:cNvPr id="42" name="直線矢印コネクタ 41">
          <a:extLst>
            <a:ext uri="{FF2B5EF4-FFF2-40B4-BE49-F238E27FC236}">
              <a16:creationId xmlns:a16="http://schemas.microsoft.com/office/drawing/2014/main" id="{00000000-0008-0000-0100-00002A000000}"/>
            </a:ext>
          </a:extLst>
        </xdr:cNvPr>
        <xdr:cNvCxnSpPr/>
      </xdr:nvCxnSpPr>
      <xdr:spPr>
        <a:xfrm flipH="1" flipV="1">
          <a:off x="2351766" y="2561702"/>
          <a:ext cx="672065" cy="43703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43962</xdr:colOff>
      <xdr:row>17</xdr:row>
      <xdr:rowOff>2194</xdr:rowOff>
    </xdr:from>
    <xdr:to>
      <xdr:col>6</xdr:col>
      <xdr:colOff>533400</xdr:colOff>
      <xdr:row>18</xdr:row>
      <xdr:rowOff>144337</xdr:rowOff>
    </xdr:to>
    <xdr:sp macro="" textlink="">
      <xdr:nvSpPr>
        <xdr:cNvPr id="43" name="テキスト ボックス 42">
          <a:extLst>
            <a:ext uri="{FF2B5EF4-FFF2-40B4-BE49-F238E27FC236}">
              <a16:creationId xmlns:a16="http://schemas.microsoft.com/office/drawing/2014/main" id="{00000000-0008-0000-0100-00002B000000}"/>
            </a:ext>
          </a:extLst>
        </xdr:cNvPr>
        <xdr:cNvSpPr txBox="1"/>
      </xdr:nvSpPr>
      <xdr:spPr>
        <a:xfrm>
          <a:off x="3377712" y="2918309"/>
          <a:ext cx="1178169" cy="310663"/>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8,000 cd/m</a:t>
          </a:r>
          <a:r>
            <a:rPr kumimoji="1" lang="en-US" altLang="ja-JP" sz="1100" baseline="30000"/>
            <a:t>2</a:t>
          </a:r>
          <a:endParaRPr kumimoji="1" lang="ja-JP" altLang="en-US" sz="1100" baseline="30000"/>
        </a:p>
      </xdr:txBody>
    </xdr:sp>
    <xdr:clientData/>
  </xdr:twoCellAnchor>
  <xdr:twoCellAnchor>
    <xdr:from>
      <xdr:col>6</xdr:col>
      <xdr:colOff>666431</xdr:colOff>
      <xdr:row>13</xdr:row>
      <xdr:rowOff>41673</xdr:rowOff>
    </xdr:from>
    <xdr:to>
      <xdr:col>10</xdr:col>
      <xdr:colOff>328536</xdr:colOff>
      <xdr:row>23</xdr:row>
      <xdr:rowOff>142875</xdr:rowOff>
    </xdr:to>
    <xdr:sp macro="" textlink="">
      <xdr:nvSpPr>
        <xdr:cNvPr id="45" name="テキスト ボックス 44">
          <a:extLst>
            <a:ext uri="{FF2B5EF4-FFF2-40B4-BE49-F238E27FC236}">
              <a16:creationId xmlns:a16="http://schemas.microsoft.com/office/drawing/2014/main" id="{00000000-0008-0000-0100-00002D000000}"/>
            </a:ext>
          </a:extLst>
        </xdr:cNvPr>
        <xdr:cNvSpPr txBox="1"/>
      </xdr:nvSpPr>
      <xdr:spPr>
        <a:xfrm>
          <a:off x="4543106" y="2318148"/>
          <a:ext cx="2405305" cy="1815702"/>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輝度測定では光源自体の各ポイントの値を測定します。左の電球の例では、フィラメント部では高い輝度値を示しますが、それ以外の部分では低い輝度値となります。</a:t>
          </a:r>
        </a:p>
      </xdr:txBody>
    </xdr:sp>
    <xdr:clientData/>
  </xdr:twoCellAnchor>
  <xdr:twoCellAnchor>
    <xdr:from>
      <xdr:col>5</xdr:col>
      <xdr:colOff>580737</xdr:colOff>
      <xdr:row>36</xdr:row>
      <xdr:rowOff>12128</xdr:rowOff>
    </xdr:from>
    <xdr:to>
      <xdr:col>5</xdr:col>
      <xdr:colOff>627893</xdr:colOff>
      <xdr:row>36</xdr:row>
      <xdr:rowOff>58502</xdr:rowOff>
    </xdr:to>
    <xdr:sp macro="" textlink="">
      <xdr:nvSpPr>
        <xdr:cNvPr id="67" name="円/楕円 66">
          <a:extLst>
            <a:ext uri="{FF2B5EF4-FFF2-40B4-BE49-F238E27FC236}">
              <a16:creationId xmlns:a16="http://schemas.microsoft.com/office/drawing/2014/main" id="{00000000-0008-0000-0100-000043000000}"/>
            </a:ext>
          </a:extLst>
        </xdr:cNvPr>
        <xdr:cNvSpPr/>
      </xdr:nvSpPr>
      <xdr:spPr>
        <a:xfrm>
          <a:off x="3319175" y="6227191"/>
          <a:ext cx="47156" cy="46374"/>
        </a:xfrm>
        <a:prstGeom prst="ellipse">
          <a:avLst/>
        </a:prstGeom>
        <a:solidFill>
          <a:srgbClr val="00B050">
            <a:alpha val="47000"/>
          </a:srgb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xdr:col>
      <xdr:colOff>605448</xdr:colOff>
      <xdr:row>32</xdr:row>
      <xdr:rowOff>137260</xdr:rowOff>
    </xdr:from>
    <xdr:to>
      <xdr:col>6</xdr:col>
      <xdr:colOff>52079</xdr:colOff>
      <xdr:row>36</xdr:row>
      <xdr:rowOff>37111</xdr:rowOff>
    </xdr:to>
    <xdr:cxnSp macro="">
      <xdr:nvCxnSpPr>
        <xdr:cNvPr id="68" name="直線矢印コネクタ 67">
          <a:extLst>
            <a:ext uri="{FF2B5EF4-FFF2-40B4-BE49-F238E27FC236}">
              <a16:creationId xmlns:a16="http://schemas.microsoft.com/office/drawing/2014/main" id="{00000000-0008-0000-0100-000044000000}"/>
            </a:ext>
          </a:extLst>
        </xdr:cNvPr>
        <xdr:cNvCxnSpPr/>
      </xdr:nvCxnSpPr>
      <xdr:spPr>
        <a:xfrm flipH="1">
          <a:off x="3343886" y="5661760"/>
          <a:ext cx="131240" cy="590414"/>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212482</xdr:colOff>
      <xdr:row>30</xdr:row>
      <xdr:rowOff>122256</xdr:rowOff>
    </xdr:from>
    <xdr:to>
      <xdr:col>6</xdr:col>
      <xdr:colOff>650299</xdr:colOff>
      <xdr:row>33</xdr:row>
      <xdr:rowOff>153392</xdr:rowOff>
    </xdr:to>
    <xdr:sp macro="" textlink="">
      <xdr:nvSpPr>
        <xdr:cNvPr id="69" name="テキスト ボックス 68">
          <a:extLst>
            <a:ext uri="{FF2B5EF4-FFF2-40B4-BE49-F238E27FC236}">
              <a16:creationId xmlns:a16="http://schemas.microsoft.com/office/drawing/2014/main" id="{00000000-0008-0000-0100-000045000000}"/>
            </a:ext>
          </a:extLst>
        </xdr:cNvPr>
        <xdr:cNvSpPr txBox="1"/>
      </xdr:nvSpPr>
      <xdr:spPr>
        <a:xfrm>
          <a:off x="3546232" y="5229121"/>
          <a:ext cx="1126548" cy="536694"/>
        </a:xfrm>
        <a:prstGeom prst="rect">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100 l</a:t>
          </a:r>
          <a:r>
            <a:rPr kumimoji="1" lang="en-US" altLang="ja-JP" sz="1100" baseline="0"/>
            <a:t>x </a:t>
          </a:r>
        </a:p>
        <a:p>
          <a:pPr algn="ctr"/>
          <a:r>
            <a:rPr kumimoji="1" lang="en-US" altLang="ja-JP" sz="1100" baseline="0"/>
            <a:t>(1m</a:t>
          </a:r>
          <a:r>
            <a:rPr kumimoji="1" lang="ja-JP" altLang="en-US" sz="1100" baseline="0"/>
            <a:t>地点</a:t>
          </a:r>
          <a:r>
            <a:rPr kumimoji="1" lang="en-US" altLang="ja-JP" sz="1100" baseline="0"/>
            <a:t>)</a:t>
          </a:r>
          <a:endParaRPr kumimoji="1" lang="ja-JP" altLang="en-US" sz="1100" baseline="30000"/>
        </a:p>
      </xdr:txBody>
    </xdr:sp>
    <xdr:clientData/>
  </xdr:twoCellAnchor>
  <xdr:twoCellAnchor>
    <xdr:from>
      <xdr:col>8</xdr:col>
      <xdr:colOff>15025</xdr:colOff>
      <xdr:row>35</xdr:row>
      <xdr:rowOff>170567</xdr:rowOff>
    </xdr:from>
    <xdr:to>
      <xdr:col>8</xdr:col>
      <xdr:colOff>61639</xdr:colOff>
      <xdr:row>36</xdr:row>
      <xdr:rowOff>43760</xdr:rowOff>
    </xdr:to>
    <xdr:sp macro="" textlink="">
      <xdr:nvSpPr>
        <xdr:cNvPr id="71" name="円/楕円 70">
          <a:extLst>
            <a:ext uri="{FF2B5EF4-FFF2-40B4-BE49-F238E27FC236}">
              <a16:creationId xmlns:a16="http://schemas.microsoft.com/office/drawing/2014/main" id="{00000000-0008-0000-0100-000047000000}"/>
            </a:ext>
          </a:extLst>
        </xdr:cNvPr>
        <xdr:cNvSpPr/>
      </xdr:nvSpPr>
      <xdr:spPr>
        <a:xfrm>
          <a:off x="4807291" y="6212989"/>
          <a:ext cx="46614" cy="45834"/>
        </a:xfrm>
        <a:prstGeom prst="ellipse">
          <a:avLst/>
        </a:prstGeom>
        <a:solidFill>
          <a:srgbClr val="00B050">
            <a:alpha val="47000"/>
          </a:srgb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8</xdr:col>
      <xdr:colOff>42931</xdr:colOff>
      <xdr:row>32</xdr:row>
      <xdr:rowOff>129466</xdr:rowOff>
    </xdr:from>
    <xdr:to>
      <xdr:col>8</xdr:col>
      <xdr:colOff>174171</xdr:colOff>
      <xdr:row>36</xdr:row>
      <xdr:rowOff>29317</xdr:rowOff>
    </xdr:to>
    <xdr:cxnSp macro="">
      <xdr:nvCxnSpPr>
        <xdr:cNvPr id="74" name="直線矢印コネクタ 73">
          <a:extLst>
            <a:ext uri="{FF2B5EF4-FFF2-40B4-BE49-F238E27FC236}">
              <a16:creationId xmlns:a16="http://schemas.microsoft.com/office/drawing/2014/main" id="{00000000-0008-0000-0100-00004A000000}"/>
            </a:ext>
          </a:extLst>
        </xdr:cNvPr>
        <xdr:cNvCxnSpPr/>
      </xdr:nvCxnSpPr>
      <xdr:spPr>
        <a:xfrm flipH="1">
          <a:off x="4835197" y="5653966"/>
          <a:ext cx="131240" cy="590414"/>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298174</xdr:colOff>
      <xdr:row>42</xdr:row>
      <xdr:rowOff>76200</xdr:rowOff>
    </xdr:from>
    <xdr:to>
      <xdr:col>10</xdr:col>
      <xdr:colOff>190500</xdr:colOff>
      <xdr:row>48</xdr:row>
      <xdr:rowOff>123825</xdr:rowOff>
    </xdr:to>
    <xdr:sp macro="" textlink="">
      <xdr:nvSpPr>
        <xdr:cNvPr id="76" name="テキスト ボックス 75">
          <a:extLst>
            <a:ext uri="{FF2B5EF4-FFF2-40B4-BE49-F238E27FC236}">
              <a16:creationId xmlns:a16="http://schemas.microsoft.com/office/drawing/2014/main" id="{00000000-0008-0000-0100-00004C000000}"/>
            </a:ext>
          </a:extLst>
        </xdr:cNvPr>
        <xdr:cNvSpPr txBox="1"/>
      </xdr:nvSpPr>
      <xdr:spPr>
        <a:xfrm>
          <a:off x="2117449" y="7324725"/>
          <a:ext cx="4692926" cy="10763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照度測定では光源に照らされている、ある距離での値を測定します。照らされる量は距離が近いほど強くなるため、照度測定を行う際は必ず測定距離を控えておいてください。</a:t>
          </a:r>
        </a:p>
      </xdr:txBody>
    </xdr:sp>
    <xdr:clientData/>
  </xdr:twoCellAnchor>
  <xdr:twoCellAnchor>
    <xdr:from>
      <xdr:col>3</xdr:col>
      <xdr:colOff>9236</xdr:colOff>
      <xdr:row>33</xdr:row>
      <xdr:rowOff>103873</xdr:rowOff>
    </xdr:from>
    <xdr:to>
      <xdr:col>4</xdr:col>
      <xdr:colOff>196385</xdr:colOff>
      <xdr:row>38</xdr:row>
      <xdr:rowOff>153908</xdr:rowOff>
    </xdr:to>
    <xdr:grpSp>
      <xdr:nvGrpSpPr>
        <xdr:cNvPr id="80" name="グループ化 79">
          <a:extLst>
            <a:ext uri="{FF2B5EF4-FFF2-40B4-BE49-F238E27FC236}">
              <a16:creationId xmlns:a16="http://schemas.microsoft.com/office/drawing/2014/main" id="{00000000-0008-0000-0100-000050000000}"/>
            </a:ext>
          </a:extLst>
        </xdr:cNvPr>
        <xdr:cNvGrpSpPr/>
      </xdr:nvGrpSpPr>
      <xdr:grpSpPr>
        <a:xfrm>
          <a:off x="1611677" y="5706814"/>
          <a:ext cx="870708" cy="890476"/>
          <a:chOff x="1336140" y="2115987"/>
          <a:chExt cx="870321" cy="904001"/>
        </a:xfrm>
      </xdr:grpSpPr>
      <xdr:sp macro="" textlink="">
        <xdr:nvSpPr>
          <xdr:cNvPr id="81" name="爆発 1 80">
            <a:extLst>
              <a:ext uri="{FF2B5EF4-FFF2-40B4-BE49-F238E27FC236}">
                <a16:creationId xmlns:a16="http://schemas.microsoft.com/office/drawing/2014/main" id="{00000000-0008-0000-0100-000051000000}"/>
              </a:ext>
            </a:extLst>
          </xdr:cNvPr>
          <xdr:cNvSpPr/>
        </xdr:nvSpPr>
        <xdr:spPr>
          <a:xfrm>
            <a:off x="1336140" y="2115987"/>
            <a:ext cx="870321" cy="872611"/>
          </a:xfrm>
          <a:prstGeom prst="irregularSeal1">
            <a:avLst/>
          </a:prstGeom>
          <a:solidFill>
            <a:srgbClr val="FFC000">
              <a:alpha val="68000"/>
            </a:srgb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82" name="グループ化 81">
            <a:extLst>
              <a:ext uri="{FF2B5EF4-FFF2-40B4-BE49-F238E27FC236}">
                <a16:creationId xmlns:a16="http://schemas.microsoft.com/office/drawing/2014/main" id="{00000000-0008-0000-0100-000052000000}"/>
              </a:ext>
            </a:extLst>
          </xdr:cNvPr>
          <xdr:cNvGrpSpPr/>
        </xdr:nvGrpSpPr>
        <xdr:grpSpPr>
          <a:xfrm>
            <a:off x="1515499" y="2291102"/>
            <a:ext cx="521981" cy="728886"/>
            <a:chOff x="1090649" y="2289993"/>
            <a:chExt cx="524113" cy="728544"/>
          </a:xfrm>
        </xdr:grpSpPr>
        <xdr:sp macro="" textlink="">
          <xdr:nvSpPr>
            <xdr:cNvPr id="83" name="円/楕円 82">
              <a:extLst>
                <a:ext uri="{FF2B5EF4-FFF2-40B4-BE49-F238E27FC236}">
                  <a16:creationId xmlns:a16="http://schemas.microsoft.com/office/drawing/2014/main" id="{00000000-0008-0000-0100-000053000000}"/>
                </a:ext>
              </a:extLst>
            </xdr:cNvPr>
            <xdr:cNvSpPr/>
          </xdr:nvSpPr>
          <xdr:spPr>
            <a:xfrm>
              <a:off x="1323376" y="2958380"/>
              <a:ext cx="58660" cy="60157"/>
            </a:xfrm>
            <a:prstGeom prst="ellipse">
              <a:avLst/>
            </a:prstGeom>
            <a:solidFill>
              <a:schemeClr val="accent6">
                <a:lumMod val="5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84" name="正方形/長方形 83">
              <a:extLst>
                <a:ext uri="{FF2B5EF4-FFF2-40B4-BE49-F238E27FC236}">
                  <a16:creationId xmlns:a16="http://schemas.microsoft.com/office/drawing/2014/main" id="{00000000-0008-0000-0100-000054000000}"/>
                </a:ext>
              </a:extLst>
            </xdr:cNvPr>
            <xdr:cNvSpPr/>
          </xdr:nvSpPr>
          <xdr:spPr>
            <a:xfrm>
              <a:off x="1251842" y="2796070"/>
              <a:ext cx="201728" cy="193885"/>
            </a:xfrm>
            <a:prstGeom prst="rect">
              <a:avLst/>
            </a:prstGeom>
            <a:solidFill>
              <a:schemeClr val="accent6">
                <a:lumMod val="60000"/>
                <a:lumOff val="4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85" name="直線コネクタ 84">
              <a:extLst>
                <a:ext uri="{FF2B5EF4-FFF2-40B4-BE49-F238E27FC236}">
                  <a16:creationId xmlns:a16="http://schemas.microsoft.com/office/drawing/2014/main" id="{00000000-0008-0000-0100-000055000000}"/>
                </a:ext>
              </a:extLst>
            </xdr:cNvPr>
            <xdr:cNvCxnSpPr/>
          </xdr:nvCxnSpPr>
          <xdr:spPr>
            <a:xfrm>
              <a:off x="1251842" y="2831491"/>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6" name="直線コネクタ 85">
              <a:extLst>
                <a:ext uri="{FF2B5EF4-FFF2-40B4-BE49-F238E27FC236}">
                  <a16:creationId xmlns:a16="http://schemas.microsoft.com/office/drawing/2014/main" id="{00000000-0008-0000-0100-000056000000}"/>
                </a:ext>
              </a:extLst>
            </xdr:cNvPr>
            <xdr:cNvCxnSpPr/>
          </xdr:nvCxnSpPr>
          <xdr:spPr>
            <a:xfrm>
              <a:off x="1251842" y="2908545"/>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7" name="直線コネクタ 86">
              <a:extLst>
                <a:ext uri="{FF2B5EF4-FFF2-40B4-BE49-F238E27FC236}">
                  <a16:creationId xmlns:a16="http://schemas.microsoft.com/office/drawing/2014/main" id="{00000000-0008-0000-0100-000057000000}"/>
                </a:ext>
              </a:extLst>
            </xdr:cNvPr>
            <xdr:cNvCxnSpPr/>
          </xdr:nvCxnSpPr>
          <xdr:spPr>
            <a:xfrm>
              <a:off x="1251842" y="2870697"/>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88" name="直線コネクタ 87">
              <a:extLst>
                <a:ext uri="{FF2B5EF4-FFF2-40B4-BE49-F238E27FC236}">
                  <a16:creationId xmlns:a16="http://schemas.microsoft.com/office/drawing/2014/main" id="{00000000-0008-0000-0100-000058000000}"/>
                </a:ext>
              </a:extLst>
            </xdr:cNvPr>
            <xdr:cNvCxnSpPr/>
          </xdr:nvCxnSpPr>
          <xdr:spPr>
            <a:xfrm>
              <a:off x="1251842" y="2947752"/>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89" name="円/楕円 88">
              <a:extLst>
                <a:ext uri="{FF2B5EF4-FFF2-40B4-BE49-F238E27FC236}">
                  <a16:creationId xmlns:a16="http://schemas.microsoft.com/office/drawing/2014/main" id="{00000000-0008-0000-0100-000059000000}"/>
                </a:ext>
              </a:extLst>
            </xdr:cNvPr>
            <xdr:cNvSpPr/>
          </xdr:nvSpPr>
          <xdr:spPr>
            <a:xfrm>
              <a:off x="1090649" y="2289993"/>
              <a:ext cx="524113" cy="534105"/>
            </a:xfrm>
            <a:prstGeom prst="ellipse">
              <a:avLst/>
            </a:prstGeom>
            <a:solidFill>
              <a:schemeClr val="bg2">
                <a:alpha val="77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90" name="直線コネクタ 89">
              <a:extLst>
                <a:ext uri="{FF2B5EF4-FFF2-40B4-BE49-F238E27FC236}">
                  <a16:creationId xmlns:a16="http://schemas.microsoft.com/office/drawing/2014/main" id="{00000000-0008-0000-0100-00005A000000}"/>
                </a:ext>
              </a:extLst>
            </xdr:cNvPr>
            <xdr:cNvCxnSpPr/>
          </xdr:nvCxnSpPr>
          <xdr:spPr>
            <a:xfrm flipH="1" flipV="1">
              <a:off x="1269096" y="2560617"/>
              <a:ext cx="43607" cy="25426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91" name="直線コネクタ 90">
              <a:extLst>
                <a:ext uri="{FF2B5EF4-FFF2-40B4-BE49-F238E27FC236}">
                  <a16:creationId xmlns:a16="http://schemas.microsoft.com/office/drawing/2014/main" id="{00000000-0008-0000-0100-00005B000000}"/>
                </a:ext>
              </a:extLst>
            </xdr:cNvPr>
            <xdr:cNvCxnSpPr/>
          </xdr:nvCxnSpPr>
          <xdr:spPr>
            <a:xfrm flipV="1">
              <a:off x="1377345" y="2560617"/>
              <a:ext cx="51644" cy="26348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92" name="フリーフォーム 91">
              <a:extLst>
                <a:ext uri="{FF2B5EF4-FFF2-40B4-BE49-F238E27FC236}">
                  <a16:creationId xmlns:a16="http://schemas.microsoft.com/office/drawing/2014/main" id="{00000000-0008-0000-0100-00005C000000}"/>
                </a:ext>
              </a:extLst>
            </xdr:cNvPr>
            <xdr:cNvSpPr/>
          </xdr:nvSpPr>
          <xdr:spPr>
            <a:xfrm>
              <a:off x="1260247" y="2546889"/>
              <a:ext cx="179505" cy="43947"/>
            </a:xfrm>
            <a:custGeom>
              <a:avLst/>
              <a:gdLst>
                <a:gd name="connsiteX0" fmla="*/ 0 w 1113692"/>
                <a:gd name="connsiteY0" fmla="*/ 0 h 169985"/>
                <a:gd name="connsiteX1" fmla="*/ 99646 w 1113692"/>
                <a:gd name="connsiteY1" fmla="*/ 137746 h 169985"/>
                <a:gd name="connsiteX2" fmla="*/ 187569 w 1113692"/>
                <a:gd name="connsiteY2" fmla="*/ 8793 h 169985"/>
                <a:gd name="connsiteX3" fmla="*/ 260838 w 1113692"/>
                <a:gd name="connsiteY3" fmla="*/ 146539 h 169985"/>
                <a:gd name="connsiteX4" fmla="*/ 351692 w 1113692"/>
                <a:gd name="connsiteY4" fmla="*/ 5862 h 169985"/>
                <a:gd name="connsiteX5" fmla="*/ 445476 w 1113692"/>
                <a:gd name="connsiteY5" fmla="*/ 155331 h 169985"/>
                <a:gd name="connsiteX6" fmla="*/ 562707 w 1113692"/>
                <a:gd name="connsiteY6" fmla="*/ 0 h 169985"/>
                <a:gd name="connsiteX7" fmla="*/ 647700 w 1113692"/>
                <a:gd name="connsiteY7" fmla="*/ 152400 h 169985"/>
                <a:gd name="connsiteX8" fmla="*/ 750276 w 1113692"/>
                <a:gd name="connsiteY8" fmla="*/ 5862 h 169985"/>
                <a:gd name="connsiteX9" fmla="*/ 841130 w 1113692"/>
                <a:gd name="connsiteY9" fmla="*/ 169985 h 169985"/>
                <a:gd name="connsiteX10" fmla="*/ 946638 w 1113692"/>
                <a:gd name="connsiteY10" fmla="*/ 0 h 169985"/>
                <a:gd name="connsiteX11" fmla="*/ 999392 w 1113692"/>
                <a:gd name="connsiteY11" fmla="*/ 96716 h 169985"/>
                <a:gd name="connsiteX12" fmla="*/ 1113692 w 1113692"/>
                <a:gd name="connsiteY12" fmla="*/ 96716 h 169985"/>
                <a:gd name="connsiteX0" fmla="*/ 0 w 1113692"/>
                <a:gd name="connsiteY0" fmla="*/ 0 h 169985"/>
                <a:gd name="connsiteX1" fmla="*/ 70338 w 1113692"/>
                <a:gd name="connsiteY1" fmla="*/ 90854 h 169985"/>
                <a:gd name="connsiteX2" fmla="*/ 99646 w 1113692"/>
                <a:gd name="connsiteY2" fmla="*/ 137746 h 169985"/>
                <a:gd name="connsiteX3" fmla="*/ 187569 w 1113692"/>
                <a:gd name="connsiteY3" fmla="*/ 8793 h 169985"/>
                <a:gd name="connsiteX4" fmla="*/ 260838 w 1113692"/>
                <a:gd name="connsiteY4" fmla="*/ 146539 h 169985"/>
                <a:gd name="connsiteX5" fmla="*/ 351692 w 1113692"/>
                <a:gd name="connsiteY5" fmla="*/ 5862 h 169985"/>
                <a:gd name="connsiteX6" fmla="*/ 445476 w 1113692"/>
                <a:gd name="connsiteY6" fmla="*/ 155331 h 169985"/>
                <a:gd name="connsiteX7" fmla="*/ 562707 w 1113692"/>
                <a:gd name="connsiteY7" fmla="*/ 0 h 169985"/>
                <a:gd name="connsiteX8" fmla="*/ 647700 w 1113692"/>
                <a:gd name="connsiteY8" fmla="*/ 152400 h 169985"/>
                <a:gd name="connsiteX9" fmla="*/ 750276 w 1113692"/>
                <a:gd name="connsiteY9" fmla="*/ 5862 h 169985"/>
                <a:gd name="connsiteX10" fmla="*/ 841130 w 1113692"/>
                <a:gd name="connsiteY10" fmla="*/ 169985 h 169985"/>
                <a:gd name="connsiteX11" fmla="*/ 946638 w 1113692"/>
                <a:gd name="connsiteY11" fmla="*/ 0 h 169985"/>
                <a:gd name="connsiteX12" fmla="*/ 999392 w 1113692"/>
                <a:gd name="connsiteY12" fmla="*/ 96716 h 169985"/>
                <a:gd name="connsiteX13" fmla="*/ 1113692 w 1113692"/>
                <a:gd name="connsiteY13" fmla="*/ 96716 h 169985"/>
                <a:gd name="connsiteX0" fmla="*/ 79131 w 1192823"/>
                <a:gd name="connsiteY0" fmla="*/ 0 h 169985"/>
                <a:gd name="connsiteX1" fmla="*/ 0 w 1192823"/>
                <a:gd name="connsiteY1" fmla="*/ 155331 h 169985"/>
                <a:gd name="connsiteX2" fmla="*/ 149469 w 1192823"/>
                <a:gd name="connsiteY2" fmla="*/ 90854 h 169985"/>
                <a:gd name="connsiteX3" fmla="*/ 178777 w 1192823"/>
                <a:gd name="connsiteY3" fmla="*/ 137746 h 169985"/>
                <a:gd name="connsiteX4" fmla="*/ 266700 w 1192823"/>
                <a:gd name="connsiteY4" fmla="*/ 8793 h 169985"/>
                <a:gd name="connsiteX5" fmla="*/ 339969 w 1192823"/>
                <a:gd name="connsiteY5" fmla="*/ 146539 h 169985"/>
                <a:gd name="connsiteX6" fmla="*/ 430823 w 1192823"/>
                <a:gd name="connsiteY6" fmla="*/ 5862 h 169985"/>
                <a:gd name="connsiteX7" fmla="*/ 524607 w 1192823"/>
                <a:gd name="connsiteY7" fmla="*/ 155331 h 169985"/>
                <a:gd name="connsiteX8" fmla="*/ 641838 w 1192823"/>
                <a:gd name="connsiteY8" fmla="*/ 0 h 169985"/>
                <a:gd name="connsiteX9" fmla="*/ 726831 w 1192823"/>
                <a:gd name="connsiteY9" fmla="*/ 152400 h 169985"/>
                <a:gd name="connsiteX10" fmla="*/ 829407 w 1192823"/>
                <a:gd name="connsiteY10" fmla="*/ 5862 h 169985"/>
                <a:gd name="connsiteX11" fmla="*/ 920261 w 1192823"/>
                <a:gd name="connsiteY11" fmla="*/ 169985 h 169985"/>
                <a:gd name="connsiteX12" fmla="*/ 1025769 w 1192823"/>
                <a:gd name="connsiteY12" fmla="*/ 0 h 169985"/>
                <a:gd name="connsiteX13" fmla="*/ 1078523 w 1192823"/>
                <a:gd name="connsiteY13" fmla="*/ 96716 h 169985"/>
                <a:gd name="connsiteX14" fmla="*/ 1192823 w 1192823"/>
                <a:gd name="connsiteY14" fmla="*/ 96716 h 169985"/>
                <a:gd name="connsiteX0" fmla="*/ 0 w 1269023"/>
                <a:gd name="connsiteY0" fmla="*/ 70338 h 169985"/>
                <a:gd name="connsiteX1" fmla="*/ 76200 w 1269023"/>
                <a:gd name="connsiteY1" fmla="*/ 155331 h 169985"/>
                <a:gd name="connsiteX2" fmla="*/ 225669 w 1269023"/>
                <a:gd name="connsiteY2" fmla="*/ 90854 h 169985"/>
                <a:gd name="connsiteX3" fmla="*/ 254977 w 1269023"/>
                <a:gd name="connsiteY3" fmla="*/ 137746 h 169985"/>
                <a:gd name="connsiteX4" fmla="*/ 342900 w 1269023"/>
                <a:gd name="connsiteY4" fmla="*/ 8793 h 169985"/>
                <a:gd name="connsiteX5" fmla="*/ 416169 w 1269023"/>
                <a:gd name="connsiteY5" fmla="*/ 146539 h 169985"/>
                <a:gd name="connsiteX6" fmla="*/ 507023 w 1269023"/>
                <a:gd name="connsiteY6" fmla="*/ 5862 h 169985"/>
                <a:gd name="connsiteX7" fmla="*/ 600807 w 1269023"/>
                <a:gd name="connsiteY7" fmla="*/ 155331 h 169985"/>
                <a:gd name="connsiteX8" fmla="*/ 718038 w 1269023"/>
                <a:gd name="connsiteY8" fmla="*/ 0 h 169985"/>
                <a:gd name="connsiteX9" fmla="*/ 803031 w 1269023"/>
                <a:gd name="connsiteY9" fmla="*/ 152400 h 169985"/>
                <a:gd name="connsiteX10" fmla="*/ 905607 w 1269023"/>
                <a:gd name="connsiteY10" fmla="*/ 5862 h 169985"/>
                <a:gd name="connsiteX11" fmla="*/ 996461 w 1269023"/>
                <a:gd name="connsiteY11" fmla="*/ 169985 h 169985"/>
                <a:gd name="connsiteX12" fmla="*/ 1101969 w 1269023"/>
                <a:gd name="connsiteY12" fmla="*/ 0 h 169985"/>
                <a:gd name="connsiteX13" fmla="*/ 1154723 w 1269023"/>
                <a:gd name="connsiteY13" fmla="*/ 96716 h 169985"/>
                <a:gd name="connsiteX14" fmla="*/ 1269023 w 1269023"/>
                <a:gd name="connsiteY14" fmla="*/ 96716 h 169985"/>
                <a:gd name="connsiteX0" fmla="*/ 0 w 1269023"/>
                <a:gd name="connsiteY0" fmla="*/ 70338 h 169985"/>
                <a:gd name="connsiteX1" fmla="*/ 76200 w 1269023"/>
                <a:gd name="connsiteY1" fmla="*/ 155331 h 169985"/>
                <a:gd name="connsiteX2" fmla="*/ 169985 w 1269023"/>
                <a:gd name="connsiteY2" fmla="*/ 2931 h 169985"/>
                <a:gd name="connsiteX3" fmla="*/ 254977 w 1269023"/>
                <a:gd name="connsiteY3" fmla="*/ 137746 h 169985"/>
                <a:gd name="connsiteX4" fmla="*/ 342900 w 1269023"/>
                <a:gd name="connsiteY4" fmla="*/ 8793 h 169985"/>
                <a:gd name="connsiteX5" fmla="*/ 416169 w 1269023"/>
                <a:gd name="connsiteY5" fmla="*/ 146539 h 169985"/>
                <a:gd name="connsiteX6" fmla="*/ 507023 w 1269023"/>
                <a:gd name="connsiteY6" fmla="*/ 5862 h 169985"/>
                <a:gd name="connsiteX7" fmla="*/ 600807 w 1269023"/>
                <a:gd name="connsiteY7" fmla="*/ 155331 h 169985"/>
                <a:gd name="connsiteX8" fmla="*/ 718038 w 1269023"/>
                <a:gd name="connsiteY8" fmla="*/ 0 h 169985"/>
                <a:gd name="connsiteX9" fmla="*/ 803031 w 1269023"/>
                <a:gd name="connsiteY9" fmla="*/ 152400 h 169985"/>
                <a:gd name="connsiteX10" fmla="*/ 905607 w 1269023"/>
                <a:gd name="connsiteY10" fmla="*/ 5862 h 169985"/>
                <a:gd name="connsiteX11" fmla="*/ 996461 w 1269023"/>
                <a:gd name="connsiteY11" fmla="*/ 169985 h 169985"/>
                <a:gd name="connsiteX12" fmla="*/ 1101969 w 1269023"/>
                <a:gd name="connsiteY12" fmla="*/ 0 h 169985"/>
                <a:gd name="connsiteX13" fmla="*/ 1154723 w 1269023"/>
                <a:gd name="connsiteY13" fmla="*/ 96716 h 169985"/>
                <a:gd name="connsiteX14" fmla="*/ 1269023 w 1269023"/>
                <a:gd name="connsiteY14" fmla="*/ 96716 h 169985"/>
                <a:gd name="connsiteX0" fmla="*/ 0 w 1269023"/>
                <a:gd name="connsiteY0" fmla="*/ 70338 h 169985"/>
                <a:gd name="connsiteX1" fmla="*/ 134815 w 1269023"/>
                <a:gd name="connsiteY1" fmla="*/ 79131 h 169985"/>
                <a:gd name="connsiteX2" fmla="*/ 169985 w 1269023"/>
                <a:gd name="connsiteY2" fmla="*/ 2931 h 169985"/>
                <a:gd name="connsiteX3" fmla="*/ 254977 w 1269023"/>
                <a:gd name="connsiteY3" fmla="*/ 137746 h 169985"/>
                <a:gd name="connsiteX4" fmla="*/ 342900 w 1269023"/>
                <a:gd name="connsiteY4" fmla="*/ 8793 h 169985"/>
                <a:gd name="connsiteX5" fmla="*/ 416169 w 1269023"/>
                <a:gd name="connsiteY5" fmla="*/ 146539 h 169985"/>
                <a:gd name="connsiteX6" fmla="*/ 507023 w 1269023"/>
                <a:gd name="connsiteY6" fmla="*/ 5862 h 169985"/>
                <a:gd name="connsiteX7" fmla="*/ 600807 w 1269023"/>
                <a:gd name="connsiteY7" fmla="*/ 155331 h 169985"/>
                <a:gd name="connsiteX8" fmla="*/ 718038 w 1269023"/>
                <a:gd name="connsiteY8" fmla="*/ 0 h 169985"/>
                <a:gd name="connsiteX9" fmla="*/ 803031 w 1269023"/>
                <a:gd name="connsiteY9" fmla="*/ 152400 h 169985"/>
                <a:gd name="connsiteX10" fmla="*/ 905607 w 1269023"/>
                <a:gd name="connsiteY10" fmla="*/ 5862 h 169985"/>
                <a:gd name="connsiteX11" fmla="*/ 996461 w 1269023"/>
                <a:gd name="connsiteY11" fmla="*/ 169985 h 169985"/>
                <a:gd name="connsiteX12" fmla="*/ 1101969 w 1269023"/>
                <a:gd name="connsiteY12" fmla="*/ 0 h 169985"/>
                <a:gd name="connsiteX13" fmla="*/ 1154723 w 1269023"/>
                <a:gd name="connsiteY13" fmla="*/ 96716 h 169985"/>
                <a:gd name="connsiteX14" fmla="*/ 1269023 w 1269023"/>
                <a:gd name="connsiteY14" fmla="*/ 96716 h 169985"/>
                <a:gd name="connsiteX0" fmla="*/ 0 w 1274885"/>
                <a:gd name="connsiteY0" fmla="*/ 76200 h 169985"/>
                <a:gd name="connsiteX1" fmla="*/ 140677 w 1274885"/>
                <a:gd name="connsiteY1" fmla="*/ 79131 h 169985"/>
                <a:gd name="connsiteX2" fmla="*/ 175847 w 1274885"/>
                <a:gd name="connsiteY2" fmla="*/ 2931 h 169985"/>
                <a:gd name="connsiteX3" fmla="*/ 260839 w 1274885"/>
                <a:gd name="connsiteY3" fmla="*/ 137746 h 169985"/>
                <a:gd name="connsiteX4" fmla="*/ 348762 w 1274885"/>
                <a:gd name="connsiteY4" fmla="*/ 8793 h 169985"/>
                <a:gd name="connsiteX5" fmla="*/ 422031 w 1274885"/>
                <a:gd name="connsiteY5" fmla="*/ 146539 h 169985"/>
                <a:gd name="connsiteX6" fmla="*/ 512885 w 1274885"/>
                <a:gd name="connsiteY6" fmla="*/ 5862 h 169985"/>
                <a:gd name="connsiteX7" fmla="*/ 606669 w 1274885"/>
                <a:gd name="connsiteY7" fmla="*/ 155331 h 169985"/>
                <a:gd name="connsiteX8" fmla="*/ 723900 w 1274885"/>
                <a:gd name="connsiteY8" fmla="*/ 0 h 169985"/>
                <a:gd name="connsiteX9" fmla="*/ 808893 w 1274885"/>
                <a:gd name="connsiteY9" fmla="*/ 152400 h 169985"/>
                <a:gd name="connsiteX10" fmla="*/ 911469 w 1274885"/>
                <a:gd name="connsiteY10" fmla="*/ 5862 h 169985"/>
                <a:gd name="connsiteX11" fmla="*/ 1002323 w 1274885"/>
                <a:gd name="connsiteY11" fmla="*/ 169985 h 169985"/>
                <a:gd name="connsiteX12" fmla="*/ 1107831 w 1274885"/>
                <a:gd name="connsiteY12" fmla="*/ 0 h 169985"/>
                <a:gd name="connsiteX13" fmla="*/ 1160585 w 1274885"/>
                <a:gd name="connsiteY13" fmla="*/ 96716 h 169985"/>
                <a:gd name="connsiteX14" fmla="*/ 1274885 w 1274885"/>
                <a:gd name="connsiteY14" fmla="*/ 96716 h 169985"/>
                <a:gd name="connsiteX0" fmla="*/ 0 w 1274885"/>
                <a:gd name="connsiteY0" fmla="*/ 76200 h 169985"/>
                <a:gd name="connsiteX1" fmla="*/ 125206 w 1274885"/>
                <a:gd name="connsiteY1" fmla="*/ 97197 h 169985"/>
                <a:gd name="connsiteX2" fmla="*/ 175847 w 1274885"/>
                <a:gd name="connsiteY2" fmla="*/ 2931 h 169985"/>
                <a:gd name="connsiteX3" fmla="*/ 260839 w 1274885"/>
                <a:gd name="connsiteY3" fmla="*/ 137746 h 169985"/>
                <a:gd name="connsiteX4" fmla="*/ 348762 w 1274885"/>
                <a:gd name="connsiteY4" fmla="*/ 8793 h 169985"/>
                <a:gd name="connsiteX5" fmla="*/ 422031 w 1274885"/>
                <a:gd name="connsiteY5" fmla="*/ 146539 h 169985"/>
                <a:gd name="connsiteX6" fmla="*/ 512885 w 1274885"/>
                <a:gd name="connsiteY6" fmla="*/ 5862 h 169985"/>
                <a:gd name="connsiteX7" fmla="*/ 606669 w 1274885"/>
                <a:gd name="connsiteY7" fmla="*/ 155331 h 169985"/>
                <a:gd name="connsiteX8" fmla="*/ 723900 w 1274885"/>
                <a:gd name="connsiteY8" fmla="*/ 0 h 169985"/>
                <a:gd name="connsiteX9" fmla="*/ 808893 w 1274885"/>
                <a:gd name="connsiteY9" fmla="*/ 152400 h 169985"/>
                <a:gd name="connsiteX10" fmla="*/ 911469 w 1274885"/>
                <a:gd name="connsiteY10" fmla="*/ 5862 h 169985"/>
                <a:gd name="connsiteX11" fmla="*/ 1002323 w 1274885"/>
                <a:gd name="connsiteY11" fmla="*/ 169985 h 169985"/>
                <a:gd name="connsiteX12" fmla="*/ 1107831 w 1274885"/>
                <a:gd name="connsiteY12" fmla="*/ 0 h 169985"/>
                <a:gd name="connsiteX13" fmla="*/ 1160585 w 1274885"/>
                <a:gd name="connsiteY13" fmla="*/ 96716 h 169985"/>
                <a:gd name="connsiteX14" fmla="*/ 1274885 w 1274885"/>
                <a:gd name="connsiteY14" fmla="*/ 96716 h 169985"/>
                <a:gd name="connsiteX0" fmla="*/ 0 w 1287777"/>
                <a:gd name="connsiteY0" fmla="*/ 96847 h 169985"/>
                <a:gd name="connsiteX1" fmla="*/ 138098 w 1287777"/>
                <a:gd name="connsiteY1" fmla="*/ 97197 h 169985"/>
                <a:gd name="connsiteX2" fmla="*/ 188739 w 1287777"/>
                <a:gd name="connsiteY2" fmla="*/ 2931 h 169985"/>
                <a:gd name="connsiteX3" fmla="*/ 273731 w 1287777"/>
                <a:gd name="connsiteY3" fmla="*/ 137746 h 169985"/>
                <a:gd name="connsiteX4" fmla="*/ 361654 w 1287777"/>
                <a:gd name="connsiteY4" fmla="*/ 8793 h 169985"/>
                <a:gd name="connsiteX5" fmla="*/ 434923 w 1287777"/>
                <a:gd name="connsiteY5" fmla="*/ 146539 h 169985"/>
                <a:gd name="connsiteX6" fmla="*/ 525777 w 1287777"/>
                <a:gd name="connsiteY6" fmla="*/ 5862 h 169985"/>
                <a:gd name="connsiteX7" fmla="*/ 619561 w 1287777"/>
                <a:gd name="connsiteY7" fmla="*/ 155331 h 169985"/>
                <a:gd name="connsiteX8" fmla="*/ 736792 w 1287777"/>
                <a:gd name="connsiteY8" fmla="*/ 0 h 169985"/>
                <a:gd name="connsiteX9" fmla="*/ 821785 w 1287777"/>
                <a:gd name="connsiteY9" fmla="*/ 152400 h 169985"/>
                <a:gd name="connsiteX10" fmla="*/ 924361 w 1287777"/>
                <a:gd name="connsiteY10" fmla="*/ 5862 h 169985"/>
                <a:gd name="connsiteX11" fmla="*/ 1015215 w 1287777"/>
                <a:gd name="connsiteY11" fmla="*/ 169985 h 169985"/>
                <a:gd name="connsiteX12" fmla="*/ 1120723 w 1287777"/>
                <a:gd name="connsiteY12" fmla="*/ 0 h 169985"/>
                <a:gd name="connsiteX13" fmla="*/ 1173477 w 1287777"/>
                <a:gd name="connsiteY13" fmla="*/ 96716 h 169985"/>
                <a:gd name="connsiteX14" fmla="*/ 1287777 w 1287777"/>
                <a:gd name="connsiteY14" fmla="*/ 96716 h 169985"/>
                <a:gd name="connsiteX0" fmla="*/ 0 w 1287777"/>
                <a:gd name="connsiteY0" fmla="*/ 89105 h 169985"/>
                <a:gd name="connsiteX1" fmla="*/ 138098 w 1287777"/>
                <a:gd name="connsiteY1" fmla="*/ 97197 h 169985"/>
                <a:gd name="connsiteX2" fmla="*/ 188739 w 1287777"/>
                <a:gd name="connsiteY2" fmla="*/ 2931 h 169985"/>
                <a:gd name="connsiteX3" fmla="*/ 273731 w 1287777"/>
                <a:gd name="connsiteY3" fmla="*/ 137746 h 169985"/>
                <a:gd name="connsiteX4" fmla="*/ 361654 w 1287777"/>
                <a:gd name="connsiteY4" fmla="*/ 8793 h 169985"/>
                <a:gd name="connsiteX5" fmla="*/ 434923 w 1287777"/>
                <a:gd name="connsiteY5" fmla="*/ 146539 h 169985"/>
                <a:gd name="connsiteX6" fmla="*/ 525777 w 1287777"/>
                <a:gd name="connsiteY6" fmla="*/ 5862 h 169985"/>
                <a:gd name="connsiteX7" fmla="*/ 619561 w 1287777"/>
                <a:gd name="connsiteY7" fmla="*/ 155331 h 169985"/>
                <a:gd name="connsiteX8" fmla="*/ 736792 w 1287777"/>
                <a:gd name="connsiteY8" fmla="*/ 0 h 169985"/>
                <a:gd name="connsiteX9" fmla="*/ 821785 w 1287777"/>
                <a:gd name="connsiteY9" fmla="*/ 152400 h 169985"/>
                <a:gd name="connsiteX10" fmla="*/ 924361 w 1287777"/>
                <a:gd name="connsiteY10" fmla="*/ 5862 h 169985"/>
                <a:gd name="connsiteX11" fmla="*/ 1015215 w 1287777"/>
                <a:gd name="connsiteY11" fmla="*/ 169985 h 169985"/>
                <a:gd name="connsiteX12" fmla="*/ 1120723 w 1287777"/>
                <a:gd name="connsiteY12" fmla="*/ 0 h 169985"/>
                <a:gd name="connsiteX13" fmla="*/ 1173477 w 1287777"/>
                <a:gd name="connsiteY13" fmla="*/ 96716 h 169985"/>
                <a:gd name="connsiteX14" fmla="*/ 1287777 w 1287777"/>
                <a:gd name="connsiteY14" fmla="*/ 96716 h 169985"/>
                <a:gd name="connsiteX0" fmla="*/ 0 w 1313562"/>
                <a:gd name="connsiteY0" fmla="*/ 94267 h 169985"/>
                <a:gd name="connsiteX1" fmla="*/ 163883 w 1313562"/>
                <a:gd name="connsiteY1" fmla="*/ 97197 h 169985"/>
                <a:gd name="connsiteX2" fmla="*/ 214524 w 1313562"/>
                <a:gd name="connsiteY2" fmla="*/ 2931 h 169985"/>
                <a:gd name="connsiteX3" fmla="*/ 299516 w 1313562"/>
                <a:gd name="connsiteY3" fmla="*/ 137746 h 169985"/>
                <a:gd name="connsiteX4" fmla="*/ 387439 w 1313562"/>
                <a:gd name="connsiteY4" fmla="*/ 8793 h 169985"/>
                <a:gd name="connsiteX5" fmla="*/ 460708 w 1313562"/>
                <a:gd name="connsiteY5" fmla="*/ 146539 h 169985"/>
                <a:gd name="connsiteX6" fmla="*/ 551562 w 1313562"/>
                <a:gd name="connsiteY6" fmla="*/ 5862 h 169985"/>
                <a:gd name="connsiteX7" fmla="*/ 645346 w 1313562"/>
                <a:gd name="connsiteY7" fmla="*/ 155331 h 169985"/>
                <a:gd name="connsiteX8" fmla="*/ 762577 w 1313562"/>
                <a:gd name="connsiteY8" fmla="*/ 0 h 169985"/>
                <a:gd name="connsiteX9" fmla="*/ 847570 w 1313562"/>
                <a:gd name="connsiteY9" fmla="*/ 152400 h 169985"/>
                <a:gd name="connsiteX10" fmla="*/ 950146 w 1313562"/>
                <a:gd name="connsiteY10" fmla="*/ 5862 h 169985"/>
                <a:gd name="connsiteX11" fmla="*/ 1041000 w 1313562"/>
                <a:gd name="connsiteY11" fmla="*/ 169985 h 169985"/>
                <a:gd name="connsiteX12" fmla="*/ 1146508 w 1313562"/>
                <a:gd name="connsiteY12" fmla="*/ 0 h 169985"/>
                <a:gd name="connsiteX13" fmla="*/ 1199262 w 1313562"/>
                <a:gd name="connsiteY13" fmla="*/ 96716 h 169985"/>
                <a:gd name="connsiteX14" fmla="*/ 1313562 w 1313562"/>
                <a:gd name="connsiteY14" fmla="*/ 96716 h 1699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1313562" h="169985">
                  <a:moveTo>
                    <a:pt x="0" y="94267"/>
                  </a:moveTo>
                  <a:cubicBezTo>
                    <a:pt x="0" y="97198"/>
                    <a:pt x="163883" y="94266"/>
                    <a:pt x="163883" y="97197"/>
                  </a:cubicBezTo>
                  <a:lnTo>
                    <a:pt x="214524" y="2931"/>
                  </a:lnTo>
                  <a:lnTo>
                    <a:pt x="299516" y="137746"/>
                  </a:lnTo>
                  <a:lnTo>
                    <a:pt x="387439" y="8793"/>
                  </a:lnTo>
                  <a:lnTo>
                    <a:pt x="460708" y="146539"/>
                  </a:lnTo>
                  <a:lnTo>
                    <a:pt x="551562" y="5862"/>
                  </a:lnTo>
                  <a:lnTo>
                    <a:pt x="645346" y="155331"/>
                  </a:lnTo>
                  <a:lnTo>
                    <a:pt x="762577" y="0"/>
                  </a:lnTo>
                  <a:lnTo>
                    <a:pt x="847570" y="152400"/>
                  </a:lnTo>
                  <a:lnTo>
                    <a:pt x="950146" y="5862"/>
                  </a:lnTo>
                  <a:lnTo>
                    <a:pt x="1041000" y="169985"/>
                  </a:lnTo>
                  <a:lnTo>
                    <a:pt x="1146508" y="0"/>
                  </a:lnTo>
                  <a:lnTo>
                    <a:pt x="1199262" y="96716"/>
                  </a:lnTo>
                  <a:lnTo>
                    <a:pt x="1313562" y="96716"/>
                  </a:lnTo>
                </a:path>
              </a:pathLst>
            </a:custGeom>
            <a:noFill/>
            <a:ln w="31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editAs="oneCell">
    <xdr:from>
      <xdr:col>2</xdr:col>
      <xdr:colOff>151772</xdr:colOff>
      <xdr:row>69</xdr:row>
      <xdr:rowOff>103414</xdr:rowOff>
    </xdr:from>
    <xdr:to>
      <xdr:col>3</xdr:col>
      <xdr:colOff>528731</xdr:colOff>
      <xdr:row>75</xdr:row>
      <xdr:rowOff>111036</xdr:rowOff>
    </xdr:to>
    <xdr:pic>
      <xdr:nvPicPr>
        <xdr:cNvPr id="95" name="図 94" descr="分光放射輝度計">
          <a:extLst>
            <a:ext uri="{FF2B5EF4-FFF2-40B4-BE49-F238E27FC236}">
              <a16:creationId xmlns:a16="http://schemas.microsoft.com/office/drawing/2014/main" id="{00000000-0008-0000-0100-00005F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75697" y="12162064"/>
          <a:ext cx="1057044" cy="102870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7</xdr:col>
      <xdr:colOff>325625</xdr:colOff>
      <xdr:row>30</xdr:row>
      <xdr:rowOff>114461</xdr:rowOff>
    </xdr:from>
    <xdr:to>
      <xdr:col>9</xdr:col>
      <xdr:colOff>139211</xdr:colOff>
      <xdr:row>33</xdr:row>
      <xdr:rowOff>145598</xdr:rowOff>
    </xdr:to>
    <xdr:sp macro="" textlink="">
      <xdr:nvSpPr>
        <xdr:cNvPr id="73" name="テキスト ボックス 72">
          <a:extLst>
            <a:ext uri="{FF2B5EF4-FFF2-40B4-BE49-F238E27FC236}">
              <a16:creationId xmlns:a16="http://schemas.microsoft.com/office/drawing/2014/main" id="{00000000-0008-0000-0100-000049000000}"/>
            </a:ext>
          </a:extLst>
        </xdr:cNvPr>
        <xdr:cNvSpPr txBox="1"/>
      </xdr:nvSpPr>
      <xdr:spPr>
        <a:xfrm>
          <a:off x="5036837" y="5221326"/>
          <a:ext cx="1191047" cy="536695"/>
        </a:xfrm>
        <a:prstGeom prst="rect">
          <a:avLst/>
        </a:prstGeom>
        <a:solidFill>
          <a:schemeClr val="accent5">
            <a:lumMod val="40000"/>
            <a:lumOff val="60000"/>
          </a:schemeClr>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25 l</a:t>
          </a:r>
          <a:r>
            <a:rPr kumimoji="1" lang="en-US" altLang="ja-JP" sz="1100" baseline="0"/>
            <a:t>x </a:t>
          </a:r>
        </a:p>
        <a:p>
          <a:pPr algn="ctr"/>
          <a:r>
            <a:rPr kumimoji="1" lang="en-US" altLang="ja-JP" sz="1100" baseline="0"/>
            <a:t>(2m</a:t>
          </a:r>
          <a:r>
            <a:rPr kumimoji="1" lang="ja-JP" altLang="en-US" sz="1100" baseline="0"/>
            <a:t>地点</a:t>
          </a:r>
          <a:r>
            <a:rPr kumimoji="1" lang="en-US" altLang="ja-JP" sz="1100" baseline="0"/>
            <a:t>)</a:t>
          </a:r>
          <a:endParaRPr kumimoji="1" lang="ja-JP" altLang="en-US" sz="1100" baseline="30000"/>
        </a:p>
      </xdr:txBody>
    </xdr:sp>
    <xdr:clientData/>
  </xdr:twoCellAnchor>
  <xdr:oneCellAnchor>
    <xdr:from>
      <xdr:col>1</xdr:col>
      <xdr:colOff>0</xdr:colOff>
      <xdr:row>89</xdr:row>
      <xdr:rowOff>0</xdr:rowOff>
    </xdr:from>
    <xdr:ext cx="6854890" cy="759310"/>
    <xdr:sp macro="" textlink="">
      <xdr:nvSpPr>
        <xdr:cNvPr id="102" name="テキスト ボックス 101">
          <a:extLst>
            <a:ext uri="{FF2B5EF4-FFF2-40B4-BE49-F238E27FC236}">
              <a16:creationId xmlns:a16="http://schemas.microsoft.com/office/drawing/2014/main" id="{00000000-0008-0000-0100-000066000000}"/>
            </a:ext>
          </a:extLst>
        </xdr:cNvPr>
        <xdr:cNvSpPr txBox="1"/>
      </xdr:nvSpPr>
      <xdr:spPr>
        <a:xfrm>
          <a:off x="240196" y="15563022"/>
          <a:ext cx="6854890" cy="7593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2000"/>
            <a:t>詳細スペック（分解能、波長範囲等）は</a:t>
          </a:r>
          <a:r>
            <a:rPr kumimoji="1" lang="en-US" altLang="ja-JP" sz="2000"/>
            <a:t>HP</a:t>
          </a:r>
          <a:r>
            <a:rPr kumimoji="1" lang="ja-JP" altLang="en-US" sz="2000"/>
            <a:t>に記載しております。</a:t>
          </a:r>
          <a:endParaRPr kumimoji="1" lang="en-US" altLang="ja-JP" sz="2000"/>
        </a:p>
        <a:p>
          <a:r>
            <a:rPr kumimoji="1" lang="ja-JP" altLang="en-US" sz="2000"/>
            <a:t>ご確認頂きます様、宜しくお願いします。</a:t>
          </a:r>
          <a:endParaRPr kumimoji="1" lang="en-US" altLang="ja-JP" sz="2000"/>
        </a:p>
      </xdr:txBody>
    </xdr:sp>
    <xdr:clientData/>
  </xdr:oneCellAnchor>
  <xdr:twoCellAnchor editAs="oneCell">
    <xdr:from>
      <xdr:col>2</xdr:col>
      <xdr:colOff>114300</xdr:colOff>
      <xdr:row>80</xdr:row>
      <xdr:rowOff>123825</xdr:rowOff>
    </xdr:from>
    <xdr:to>
      <xdr:col>3</xdr:col>
      <xdr:colOff>568348</xdr:colOff>
      <xdr:row>85</xdr:row>
      <xdr:rowOff>38100</xdr:rowOff>
    </xdr:to>
    <xdr:pic>
      <xdr:nvPicPr>
        <xdr:cNvPr id="103" name="図 102" descr="分光放射照度計">
          <a:extLst>
            <a:ext uri="{FF2B5EF4-FFF2-40B4-BE49-F238E27FC236}">
              <a16:creationId xmlns:a16="http://schemas.microsoft.com/office/drawing/2014/main" id="{00000000-0008-0000-0100-00006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247775" y="17535525"/>
          <a:ext cx="1137943" cy="771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xdr:from>
      <xdr:col>1</xdr:col>
      <xdr:colOff>666750</xdr:colOff>
      <xdr:row>52</xdr:row>
      <xdr:rowOff>85725</xdr:rowOff>
    </xdr:from>
    <xdr:to>
      <xdr:col>10</xdr:col>
      <xdr:colOff>302600</xdr:colOff>
      <xdr:row>54</xdr:row>
      <xdr:rowOff>137014</xdr:rowOff>
    </xdr:to>
    <xdr:sp macro="" textlink="">
      <xdr:nvSpPr>
        <xdr:cNvPr id="98" name="テキスト ボックス 97">
          <a:extLst>
            <a:ext uri="{FF2B5EF4-FFF2-40B4-BE49-F238E27FC236}">
              <a16:creationId xmlns:a16="http://schemas.microsoft.com/office/drawing/2014/main" id="{00000000-0008-0000-0100-000062000000}"/>
            </a:ext>
          </a:extLst>
        </xdr:cNvPr>
        <xdr:cNvSpPr txBox="1"/>
      </xdr:nvSpPr>
      <xdr:spPr>
        <a:xfrm>
          <a:off x="1114425" y="9048750"/>
          <a:ext cx="5808050" cy="394189"/>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800" spc="400" baseline="0"/>
            <a:t>各　機　器　の　紹　介</a:t>
          </a:r>
        </a:p>
      </xdr:txBody>
    </xdr:sp>
    <xdr:clientData/>
  </xdr:twoCellAnchor>
  <xdr:twoCellAnchor>
    <xdr:from>
      <xdr:col>4</xdr:col>
      <xdr:colOff>57150</xdr:colOff>
      <xdr:row>36</xdr:row>
      <xdr:rowOff>28575</xdr:rowOff>
    </xdr:from>
    <xdr:to>
      <xdr:col>9</xdr:col>
      <xdr:colOff>114300</xdr:colOff>
      <xdr:row>36</xdr:row>
      <xdr:rowOff>28575</xdr:rowOff>
    </xdr:to>
    <xdr:cxnSp macro="">
      <xdr:nvCxnSpPr>
        <xdr:cNvPr id="5" name="直線コネクタ 4">
          <a:extLst>
            <a:ext uri="{FF2B5EF4-FFF2-40B4-BE49-F238E27FC236}">
              <a16:creationId xmlns:a16="http://schemas.microsoft.com/office/drawing/2014/main" id="{BE56FDD5-5BC1-8EA1-D10A-1756C7FD9D5F}"/>
            </a:ext>
          </a:extLst>
        </xdr:cNvPr>
        <xdr:cNvCxnSpPr/>
      </xdr:nvCxnSpPr>
      <xdr:spPr>
        <a:xfrm>
          <a:off x="2352675" y="6248400"/>
          <a:ext cx="3829050"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239956</xdr:colOff>
      <xdr:row>59</xdr:row>
      <xdr:rowOff>94153</xdr:rowOff>
    </xdr:from>
    <xdr:ext cx="882606" cy="719870"/>
    <xdr:pic>
      <xdr:nvPicPr>
        <xdr:cNvPr id="3" name="図 2" descr="輝度計 CS-200">
          <a:extLst>
            <a:ext uri="{FF2B5EF4-FFF2-40B4-BE49-F238E27FC236}">
              <a16:creationId xmlns:a16="http://schemas.microsoft.com/office/drawing/2014/main" id="{B4FAB1BC-6894-4380-AA11-4F25F1FBF7C7}"/>
            </a:ext>
          </a:extLst>
        </xdr:cNvPr>
        <xdr:cNvPicPr>
          <a:picLocks noChangeAspect="1" noChangeArrowheads="1"/>
        </xdr:cNvPicPr>
      </xdr:nvPicPr>
      <xdr:blipFill rotWithShape="1">
        <a:blip xmlns:r="http://schemas.openxmlformats.org/officeDocument/2006/relationships" r:embed="rId3" cstate="print">
          <a:extLst>
            <a:ext uri="{28A0092B-C50C-407E-A947-70E740481C1C}">
              <a14:useLocalDpi xmlns:a14="http://schemas.microsoft.com/office/drawing/2010/main" val="0"/>
            </a:ext>
          </a:extLst>
        </a:blip>
        <a:srcRect/>
        <a:stretch/>
      </xdr:blipFill>
      <xdr:spPr bwMode="auto">
        <a:xfrm>
          <a:off x="1163881" y="10438303"/>
          <a:ext cx="882606" cy="910370"/>
        </a:xfrm>
        <a:prstGeom prst="rect">
          <a:avLst/>
        </a:prstGeom>
        <a:noFill/>
        <a:extLst>
          <a:ext uri="{909E8E84-426E-40DD-AFC4-6F175D3DCCD1}">
            <a14:hiddenFill xmlns:a14="http://schemas.microsoft.com/office/drawing/2010/main">
              <a:solidFill>
                <a:srgbClr val="FFFFFF"/>
              </a:solidFill>
            </a14:hiddenFill>
          </a:ext>
        </a:extLst>
      </xdr:spPr>
    </xdr:pic>
    <xdr:clientData/>
  </xdr:oneCellAnchor>
  <xdr:twoCellAnchor>
    <xdr:from>
      <xdr:col>8</xdr:col>
      <xdr:colOff>437453</xdr:colOff>
      <xdr:row>56</xdr:row>
      <xdr:rowOff>59473</xdr:rowOff>
    </xdr:from>
    <xdr:to>
      <xdr:col>9</xdr:col>
      <xdr:colOff>627229</xdr:colOff>
      <xdr:row>62</xdr:row>
      <xdr:rowOff>108347</xdr:rowOff>
    </xdr:to>
    <xdr:grpSp>
      <xdr:nvGrpSpPr>
        <xdr:cNvPr id="6" name="グループ化 5">
          <a:extLst>
            <a:ext uri="{FF2B5EF4-FFF2-40B4-BE49-F238E27FC236}">
              <a16:creationId xmlns:a16="http://schemas.microsoft.com/office/drawing/2014/main" id="{DBBAFF23-BD5F-4E1C-9CAF-BE9C0F0933D9}"/>
            </a:ext>
          </a:extLst>
        </xdr:cNvPr>
        <xdr:cNvGrpSpPr/>
      </xdr:nvGrpSpPr>
      <xdr:grpSpPr>
        <a:xfrm>
          <a:off x="5805071" y="9584473"/>
          <a:ext cx="873334" cy="1057403"/>
          <a:chOff x="1336140" y="2115987"/>
          <a:chExt cx="870321" cy="904001"/>
        </a:xfrm>
      </xdr:grpSpPr>
      <xdr:sp macro="" textlink="">
        <xdr:nvSpPr>
          <xdr:cNvPr id="15" name="爆発 1 104">
            <a:extLst>
              <a:ext uri="{FF2B5EF4-FFF2-40B4-BE49-F238E27FC236}">
                <a16:creationId xmlns:a16="http://schemas.microsoft.com/office/drawing/2014/main" id="{11780A3F-4970-64FB-28DC-2250048B6BBD}"/>
              </a:ext>
            </a:extLst>
          </xdr:cNvPr>
          <xdr:cNvSpPr/>
        </xdr:nvSpPr>
        <xdr:spPr>
          <a:xfrm>
            <a:off x="1336140" y="2115987"/>
            <a:ext cx="870321" cy="872611"/>
          </a:xfrm>
          <a:prstGeom prst="irregularSeal1">
            <a:avLst/>
          </a:prstGeom>
          <a:solidFill>
            <a:srgbClr val="FFC000">
              <a:alpha val="68000"/>
            </a:srgbClr>
          </a:solidFill>
          <a:ln>
            <a:solidFill>
              <a:srgbClr val="FFFF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nvGrpSpPr>
          <xdr:cNvPr id="16" name="グループ化 15">
            <a:extLst>
              <a:ext uri="{FF2B5EF4-FFF2-40B4-BE49-F238E27FC236}">
                <a16:creationId xmlns:a16="http://schemas.microsoft.com/office/drawing/2014/main" id="{5B266F0B-6E3E-2574-8A57-3D88FED6F03E}"/>
              </a:ext>
            </a:extLst>
          </xdr:cNvPr>
          <xdr:cNvGrpSpPr/>
        </xdr:nvGrpSpPr>
        <xdr:grpSpPr>
          <a:xfrm>
            <a:off x="1474776" y="2291102"/>
            <a:ext cx="598993" cy="728886"/>
            <a:chOff x="1049762" y="2289993"/>
            <a:chExt cx="601440" cy="728544"/>
          </a:xfrm>
        </xdr:grpSpPr>
        <xdr:sp macro="" textlink="">
          <xdr:nvSpPr>
            <xdr:cNvPr id="17" name="円/楕円 106">
              <a:extLst>
                <a:ext uri="{FF2B5EF4-FFF2-40B4-BE49-F238E27FC236}">
                  <a16:creationId xmlns:a16="http://schemas.microsoft.com/office/drawing/2014/main" id="{4B3B8E58-DBD2-9651-7DED-2142AA8CACCF}"/>
                </a:ext>
              </a:extLst>
            </xdr:cNvPr>
            <xdr:cNvSpPr/>
          </xdr:nvSpPr>
          <xdr:spPr>
            <a:xfrm>
              <a:off x="1323376" y="2958380"/>
              <a:ext cx="58660" cy="60157"/>
            </a:xfrm>
            <a:prstGeom prst="ellipse">
              <a:avLst/>
            </a:prstGeom>
            <a:solidFill>
              <a:schemeClr val="accent6">
                <a:lumMod val="5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sp macro="" textlink="">
          <xdr:nvSpPr>
            <xdr:cNvPr id="18" name="正方形/長方形 17">
              <a:extLst>
                <a:ext uri="{FF2B5EF4-FFF2-40B4-BE49-F238E27FC236}">
                  <a16:creationId xmlns:a16="http://schemas.microsoft.com/office/drawing/2014/main" id="{BBFC5A3C-1533-F992-8E8C-B5A034C3CD08}"/>
                </a:ext>
              </a:extLst>
            </xdr:cNvPr>
            <xdr:cNvSpPr/>
          </xdr:nvSpPr>
          <xdr:spPr>
            <a:xfrm>
              <a:off x="1251842" y="2796070"/>
              <a:ext cx="201728" cy="193885"/>
            </a:xfrm>
            <a:prstGeom prst="rect">
              <a:avLst/>
            </a:prstGeom>
            <a:solidFill>
              <a:schemeClr val="accent6">
                <a:lumMod val="60000"/>
                <a:lumOff val="40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9" name="直線コネクタ 18">
              <a:extLst>
                <a:ext uri="{FF2B5EF4-FFF2-40B4-BE49-F238E27FC236}">
                  <a16:creationId xmlns:a16="http://schemas.microsoft.com/office/drawing/2014/main" id="{CB2D0EE1-CE45-9B71-5528-DEAB612E3372}"/>
                </a:ext>
              </a:extLst>
            </xdr:cNvPr>
            <xdr:cNvCxnSpPr/>
          </xdr:nvCxnSpPr>
          <xdr:spPr>
            <a:xfrm>
              <a:off x="1251842" y="2831491"/>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4" name="直線コネクタ 23">
              <a:extLst>
                <a:ext uri="{FF2B5EF4-FFF2-40B4-BE49-F238E27FC236}">
                  <a16:creationId xmlns:a16="http://schemas.microsoft.com/office/drawing/2014/main" id="{4FE63A26-2F0B-84E4-A1D3-F23BBCB13AE3}"/>
                </a:ext>
              </a:extLst>
            </xdr:cNvPr>
            <xdr:cNvCxnSpPr/>
          </xdr:nvCxnSpPr>
          <xdr:spPr>
            <a:xfrm>
              <a:off x="1251842" y="2908545"/>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6" name="直線コネクタ 25">
              <a:extLst>
                <a:ext uri="{FF2B5EF4-FFF2-40B4-BE49-F238E27FC236}">
                  <a16:creationId xmlns:a16="http://schemas.microsoft.com/office/drawing/2014/main" id="{79DDF3ED-5A00-DAD3-97A4-9FBEAED4FC19}"/>
                </a:ext>
              </a:extLst>
            </xdr:cNvPr>
            <xdr:cNvCxnSpPr/>
          </xdr:nvCxnSpPr>
          <xdr:spPr>
            <a:xfrm>
              <a:off x="1251842" y="2870697"/>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27" name="直線コネクタ 26">
              <a:extLst>
                <a:ext uri="{FF2B5EF4-FFF2-40B4-BE49-F238E27FC236}">
                  <a16:creationId xmlns:a16="http://schemas.microsoft.com/office/drawing/2014/main" id="{6C96AD1D-833F-7027-3368-F8BF85B3B9ED}"/>
                </a:ext>
              </a:extLst>
            </xdr:cNvPr>
            <xdr:cNvCxnSpPr/>
          </xdr:nvCxnSpPr>
          <xdr:spPr>
            <a:xfrm>
              <a:off x="1251842" y="2947752"/>
              <a:ext cx="201728" cy="19197"/>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29" name="円/楕円 112">
              <a:extLst>
                <a:ext uri="{FF2B5EF4-FFF2-40B4-BE49-F238E27FC236}">
                  <a16:creationId xmlns:a16="http://schemas.microsoft.com/office/drawing/2014/main" id="{276D65FC-2B89-C27E-F682-8B1CA632A6EF}"/>
                </a:ext>
              </a:extLst>
            </xdr:cNvPr>
            <xdr:cNvSpPr/>
          </xdr:nvSpPr>
          <xdr:spPr>
            <a:xfrm>
              <a:off x="1049762" y="2289993"/>
              <a:ext cx="601440" cy="534105"/>
            </a:xfrm>
            <a:prstGeom prst="ellipse">
              <a:avLst/>
            </a:prstGeom>
            <a:solidFill>
              <a:schemeClr val="bg2">
                <a:alpha val="77000"/>
              </a:schemeClr>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0" name="直線コネクタ 29">
              <a:extLst>
                <a:ext uri="{FF2B5EF4-FFF2-40B4-BE49-F238E27FC236}">
                  <a16:creationId xmlns:a16="http://schemas.microsoft.com/office/drawing/2014/main" id="{824D52A4-88E8-7B97-0A14-791BAFBCD797}"/>
                </a:ext>
              </a:extLst>
            </xdr:cNvPr>
            <xdr:cNvCxnSpPr/>
          </xdr:nvCxnSpPr>
          <xdr:spPr>
            <a:xfrm flipH="1" flipV="1">
              <a:off x="1269096" y="2560617"/>
              <a:ext cx="43607" cy="254264"/>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cxnSp macro="">
          <xdr:nvCxnSpPr>
            <xdr:cNvPr id="31" name="直線コネクタ 30">
              <a:extLst>
                <a:ext uri="{FF2B5EF4-FFF2-40B4-BE49-F238E27FC236}">
                  <a16:creationId xmlns:a16="http://schemas.microsoft.com/office/drawing/2014/main" id="{843A527A-ECE5-0BF5-D0F7-5123710E83A9}"/>
                </a:ext>
              </a:extLst>
            </xdr:cNvPr>
            <xdr:cNvCxnSpPr/>
          </xdr:nvCxnSpPr>
          <xdr:spPr>
            <a:xfrm flipV="1">
              <a:off x="1377345" y="2560617"/>
              <a:ext cx="51644" cy="263483"/>
            </a:xfrm>
            <a:prstGeom prst="line">
              <a:avLst/>
            </a:prstGeom>
            <a:ln>
              <a:solidFill>
                <a:sysClr val="windowText" lastClr="000000"/>
              </a:solidFill>
            </a:ln>
          </xdr:spPr>
          <xdr:style>
            <a:lnRef idx="1">
              <a:schemeClr val="accent1"/>
            </a:lnRef>
            <a:fillRef idx="0">
              <a:schemeClr val="accent1"/>
            </a:fillRef>
            <a:effectRef idx="0">
              <a:schemeClr val="accent1"/>
            </a:effectRef>
            <a:fontRef idx="minor">
              <a:schemeClr val="tx1"/>
            </a:fontRef>
          </xdr:style>
        </xdr:cxnSp>
        <xdr:sp macro="" textlink="">
          <xdr:nvSpPr>
            <xdr:cNvPr id="32" name="フリーフォーム 115">
              <a:extLst>
                <a:ext uri="{FF2B5EF4-FFF2-40B4-BE49-F238E27FC236}">
                  <a16:creationId xmlns:a16="http://schemas.microsoft.com/office/drawing/2014/main" id="{CCCC5E5B-DD1E-DC34-B5B5-9667F303741C}"/>
                </a:ext>
              </a:extLst>
            </xdr:cNvPr>
            <xdr:cNvSpPr/>
          </xdr:nvSpPr>
          <xdr:spPr>
            <a:xfrm>
              <a:off x="1260247" y="2546889"/>
              <a:ext cx="179505" cy="43947"/>
            </a:xfrm>
            <a:custGeom>
              <a:avLst/>
              <a:gdLst>
                <a:gd name="connsiteX0" fmla="*/ 0 w 1113692"/>
                <a:gd name="connsiteY0" fmla="*/ 0 h 169985"/>
                <a:gd name="connsiteX1" fmla="*/ 99646 w 1113692"/>
                <a:gd name="connsiteY1" fmla="*/ 137746 h 169985"/>
                <a:gd name="connsiteX2" fmla="*/ 187569 w 1113692"/>
                <a:gd name="connsiteY2" fmla="*/ 8793 h 169985"/>
                <a:gd name="connsiteX3" fmla="*/ 260838 w 1113692"/>
                <a:gd name="connsiteY3" fmla="*/ 146539 h 169985"/>
                <a:gd name="connsiteX4" fmla="*/ 351692 w 1113692"/>
                <a:gd name="connsiteY4" fmla="*/ 5862 h 169985"/>
                <a:gd name="connsiteX5" fmla="*/ 445476 w 1113692"/>
                <a:gd name="connsiteY5" fmla="*/ 155331 h 169985"/>
                <a:gd name="connsiteX6" fmla="*/ 562707 w 1113692"/>
                <a:gd name="connsiteY6" fmla="*/ 0 h 169985"/>
                <a:gd name="connsiteX7" fmla="*/ 647700 w 1113692"/>
                <a:gd name="connsiteY7" fmla="*/ 152400 h 169985"/>
                <a:gd name="connsiteX8" fmla="*/ 750276 w 1113692"/>
                <a:gd name="connsiteY8" fmla="*/ 5862 h 169985"/>
                <a:gd name="connsiteX9" fmla="*/ 841130 w 1113692"/>
                <a:gd name="connsiteY9" fmla="*/ 169985 h 169985"/>
                <a:gd name="connsiteX10" fmla="*/ 946638 w 1113692"/>
                <a:gd name="connsiteY10" fmla="*/ 0 h 169985"/>
                <a:gd name="connsiteX11" fmla="*/ 999392 w 1113692"/>
                <a:gd name="connsiteY11" fmla="*/ 96716 h 169985"/>
                <a:gd name="connsiteX12" fmla="*/ 1113692 w 1113692"/>
                <a:gd name="connsiteY12" fmla="*/ 96716 h 169985"/>
                <a:gd name="connsiteX0" fmla="*/ 0 w 1113692"/>
                <a:gd name="connsiteY0" fmla="*/ 0 h 169985"/>
                <a:gd name="connsiteX1" fmla="*/ 70338 w 1113692"/>
                <a:gd name="connsiteY1" fmla="*/ 90854 h 169985"/>
                <a:gd name="connsiteX2" fmla="*/ 99646 w 1113692"/>
                <a:gd name="connsiteY2" fmla="*/ 137746 h 169985"/>
                <a:gd name="connsiteX3" fmla="*/ 187569 w 1113692"/>
                <a:gd name="connsiteY3" fmla="*/ 8793 h 169985"/>
                <a:gd name="connsiteX4" fmla="*/ 260838 w 1113692"/>
                <a:gd name="connsiteY4" fmla="*/ 146539 h 169985"/>
                <a:gd name="connsiteX5" fmla="*/ 351692 w 1113692"/>
                <a:gd name="connsiteY5" fmla="*/ 5862 h 169985"/>
                <a:gd name="connsiteX6" fmla="*/ 445476 w 1113692"/>
                <a:gd name="connsiteY6" fmla="*/ 155331 h 169985"/>
                <a:gd name="connsiteX7" fmla="*/ 562707 w 1113692"/>
                <a:gd name="connsiteY7" fmla="*/ 0 h 169985"/>
                <a:gd name="connsiteX8" fmla="*/ 647700 w 1113692"/>
                <a:gd name="connsiteY8" fmla="*/ 152400 h 169985"/>
                <a:gd name="connsiteX9" fmla="*/ 750276 w 1113692"/>
                <a:gd name="connsiteY9" fmla="*/ 5862 h 169985"/>
                <a:gd name="connsiteX10" fmla="*/ 841130 w 1113692"/>
                <a:gd name="connsiteY10" fmla="*/ 169985 h 169985"/>
                <a:gd name="connsiteX11" fmla="*/ 946638 w 1113692"/>
                <a:gd name="connsiteY11" fmla="*/ 0 h 169985"/>
                <a:gd name="connsiteX12" fmla="*/ 999392 w 1113692"/>
                <a:gd name="connsiteY12" fmla="*/ 96716 h 169985"/>
                <a:gd name="connsiteX13" fmla="*/ 1113692 w 1113692"/>
                <a:gd name="connsiteY13" fmla="*/ 96716 h 169985"/>
                <a:gd name="connsiteX0" fmla="*/ 79131 w 1192823"/>
                <a:gd name="connsiteY0" fmla="*/ 0 h 169985"/>
                <a:gd name="connsiteX1" fmla="*/ 0 w 1192823"/>
                <a:gd name="connsiteY1" fmla="*/ 155331 h 169985"/>
                <a:gd name="connsiteX2" fmla="*/ 149469 w 1192823"/>
                <a:gd name="connsiteY2" fmla="*/ 90854 h 169985"/>
                <a:gd name="connsiteX3" fmla="*/ 178777 w 1192823"/>
                <a:gd name="connsiteY3" fmla="*/ 137746 h 169985"/>
                <a:gd name="connsiteX4" fmla="*/ 266700 w 1192823"/>
                <a:gd name="connsiteY4" fmla="*/ 8793 h 169985"/>
                <a:gd name="connsiteX5" fmla="*/ 339969 w 1192823"/>
                <a:gd name="connsiteY5" fmla="*/ 146539 h 169985"/>
                <a:gd name="connsiteX6" fmla="*/ 430823 w 1192823"/>
                <a:gd name="connsiteY6" fmla="*/ 5862 h 169985"/>
                <a:gd name="connsiteX7" fmla="*/ 524607 w 1192823"/>
                <a:gd name="connsiteY7" fmla="*/ 155331 h 169985"/>
                <a:gd name="connsiteX8" fmla="*/ 641838 w 1192823"/>
                <a:gd name="connsiteY8" fmla="*/ 0 h 169985"/>
                <a:gd name="connsiteX9" fmla="*/ 726831 w 1192823"/>
                <a:gd name="connsiteY9" fmla="*/ 152400 h 169985"/>
                <a:gd name="connsiteX10" fmla="*/ 829407 w 1192823"/>
                <a:gd name="connsiteY10" fmla="*/ 5862 h 169985"/>
                <a:gd name="connsiteX11" fmla="*/ 920261 w 1192823"/>
                <a:gd name="connsiteY11" fmla="*/ 169985 h 169985"/>
                <a:gd name="connsiteX12" fmla="*/ 1025769 w 1192823"/>
                <a:gd name="connsiteY12" fmla="*/ 0 h 169985"/>
                <a:gd name="connsiteX13" fmla="*/ 1078523 w 1192823"/>
                <a:gd name="connsiteY13" fmla="*/ 96716 h 169985"/>
                <a:gd name="connsiteX14" fmla="*/ 1192823 w 1192823"/>
                <a:gd name="connsiteY14" fmla="*/ 96716 h 169985"/>
                <a:gd name="connsiteX0" fmla="*/ 0 w 1269023"/>
                <a:gd name="connsiteY0" fmla="*/ 70338 h 169985"/>
                <a:gd name="connsiteX1" fmla="*/ 76200 w 1269023"/>
                <a:gd name="connsiteY1" fmla="*/ 155331 h 169985"/>
                <a:gd name="connsiteX2" fmla="*/ 225669 w 1269023"/>
                <a:gd name="connsiteY2" fmla="*/ 90854 h 169985"/>
                <a:gd name="connsiteX3" fmla="*/ 254977 w 1269023"/>
                <a:gd name="connsiteY3" fmla="*/ 137746 h 169985"/>
                <a:gd name="connsiteX4" fmla="*/ 342900 w 1269023"/>
                <a:gd name="connsiteY4" fmla="*/ 8793 h 169985"/>
                <a:gd name="connsiteX5" fmla="*/ 416169 w 1269023"/>
                <a:gd name="connsiteY5" fmla="*/ 146539 h 169985"/>
                <a:gd name="connsiteX6" fmla="*/ 507023 w 1269023"/>
                <a:gd name="connsiteY6" fmla="*/ 5862 h 169985"/>
                <a:gd name="connsiteX7" fmla="*/ 600807 w 1269023"/>
                <a:gd name="connsiteY7" fmla="*/ 155331 h 169985"/>
                <a:gd name="connsiteX8" fmla="*/ 718038 w 1269023"/>
                <a:gd name="connsiteY8" fmla="*/ 0 h 169985"/>
                <a:gd name="connsiteX9" fmla="*/ 803031 w 1269023"/>
                <a:gd name="connsiteY9" fmla="*/ 152400 h 169985"/>
                <a:gd name="connsiteX10" fmla="*/ 905607 w 1269023"/>
                <a:gd name="connsiteY10" fmla="*/ 5862 h 169985"/>
                <a:gd name="connsiteX11" fmla="*/ 996461 w 1269023"/>
                <a:gd name="connsiteY11" fmla="*/ 169985 h 169985"/>
                <a:gd name="connsiteX12" fmla="*/ 1101969 w 1269023"/>
                <a:gd name="connsiteY12" fmla="*/ 0 h 169985"/>
                <a:gd name="connsiteX13" fmla="*/ 1154723 w 1269023"/>
                <a:gd name="connsiteY13" fmla="*/ 96716 h 169985"/>
                <a:gd name="connsiteX14" fmla="*/ 1269023 w 1269023"/>
                <a:gd name="connsiteY14" fmla="*/ 96716 h 169985"/>
                <a:gd name="connsiteX0" fmla="*/ 0 w 1269023"/>
                <a:gd name="connsiteY0" fmla="*/ 70338 h 169985"/>
                <a:gd name="connsiteX1" fmla="*/ 76200 w 1269023"/>
                <a:gd name="connsiteY1" fmla="*/ 155331 h 169985"/>
                <a:gd name="connsiteX2" fmla="*/ 169985 w 1269023"/>
                <a:gd name="connsiteY2" fmla="*/ 2931 h 169985"/>
                <a:gd name="connsiteX3" fmla="*/ 254977 w 1269023"/>
                <a:gd name="connsiteY3" fmla="*/ 137746 h 169985"/>
                <a:gd name="connsiteX4" fmla="*/ 342900 w 1269023"/>
                <a:gd name="connsiteY4" fmla="*/ 8793 h 169985"/>
                <a:gd name="connsiteX5" fmla="*/ 416169 w 1269023"/>
                <a:gd name="connsiteY5" fmla="*/ 146539 h 169985"/>
                <a:gd name="connsiteX6" fmla="*/ 507023 w 1269023"/>
                <a:gd name="connsiteY6" fmla="*/ 5862 h 169985"/>
                <a:gd name="connsiteX7" fmla="*/ 600807 w 1269023"/>
                <a:gd name="connsiteY7" fmla="*/ 155331 h 169985"/>
                <a:gd name="connsiteX8" fmla="*/ 718038 w 1269023"/>
                <a:gd name="connsiteY8" fmla="*/ 0 h 169985"/>
                <a:gd name="connsiteX9" fmla="*/ 803031 w 1269023"/>
                <a:gd name="connsiteY9" fmla="*/ 152400 h 169985"/>
                <a:gd name="connsiteX10" fmla="*/ 905607 w 1269023"/>
                <a:gd name="connsiteY10" fmla="*/ 5862 h 169985"/>
                <a:gd name="connsiteX11" fmla="*/ 996461 w 1269023"/>
                <a:gd name="connsiteY11" fmla="*/ 169985 h 169985"/>
                <a:gd name="connsiteX12" fmla="*/ 1101969 w 1269023"/>
                <a:gd name="connsiteY12" fmla="*/ 0 h 169985"/>
                <a:gd name="connsiteX13" fmla="*/ 1154723 w 1269023"/>
                <a:gd name="connsiteY13" fmla="*/ 96716 h 169985"/>
                <a:gd name="connsiteX14" fmla="*/ 1269023 w 1269023"/>
                <a:gd name="connsiteY14" fmla="*/ 96716 h 169985"/>
                <a:gd name="connsiteX0" fmla="*/ 0 w 1269023"/>
                <a:gd name="connsiteY0" fmla="*/ 70338 h 169985"/>
                <a:gd name="connsiteX1" fmla="*/ 134815 w 1269023"/>
                <a:gd name="connsiteY1" fmla="*/ 79131 h 169985"/>
                <a:gd name="connsiteX2" fmla="*/ 169985 w 1269023"/>
                <a:gd name="connsiteY2" fmla="*/ 2931 h 169985"/>
                <a:gd name="connsiteX3" fmla="*/ 254977 w 1269023"/>
                <a:gd name="connsiteY3" fmla="*/ 137746 h 169985"/>
                <a:gd name="connsiteX4" fmla="*/ 342900 w 1269023"/>
                <a:gd name="connsiteY4" fmla="*/ 8793 h 169985"/>
                <a:gd name="connsiteX5" fmla="*/ 416169 w 1269023"/>
                <a:gd name="connsiteY5" fmla="*/ 146539 h 169985"/>
                <a:gd name="connsiteX6" fmla="*/ 507023 w 1269023"/>
                <a:gd name="connsiteY6" fmla="*/ 5862 h 169985"/>
                <a:gd name="connsiteX7" fmla="*/ 600807 w 1269023"/>
                <a:gd name="connsiteY7" fmla="*/ 155331 h 169985"/>
                <a:gd name="connsiteX8" fmla="*/ 718038 w 1269023"/>
                <a:gd name="connsiteY8" fmla="*/ 0 h 169985"/>
                <a:gd name="connsiteX9" fmla="*/ 803031 w 1269023"/>
                <a:gd name="connsiteY9" fmla="*/ 152400 h 169985"/>
                <a:gd name="connsiteX10" fmla="*/ 905607 w 1269023"/>
                <a:gd name="connsiteY10" fmla="*/ 5862 h 169985"/>
                <a:gd name="connsiteX11" fmla="*/ 996461 w 1269023"/>
                <a:gd name="connsiteY11" fmla="*/ 169985 h 169985"/>
                <a:gd name="connsiteX12" fmla="*/ 1101969 w 1269023"/>
                <a:gd name="connsiteY12" fmla="*/ 0 h 169985"/>
                <a:gd name="connsiteX13" fmla="*/ 1154723 w 1269023"/>
                <a:gd name="connsiteY13" fmla="*/ 96716 h 169985"/>
                <a:gd name="connsiteX14" fmla="*/ 1269023 w 1269023"/>
                <a:gd name="connsiteY14" fmla="*/ 96716 h 169985"/>
                <a:gd name="connsiteX0" fmla="*/ 0 w 1274885"/>
                <a:gd name="connsiteY0" fmla="*/ 76200 h 169985"/>
                <a:gd name="connsiteX1" fmla="*/ 140677 w 1274885"/>
                <a:gd name="connsiteY1" fmla="*/ 79131 h 169985"/>
                <a:gd name="connsiteX2" fmla="*/ 175847 w 1274885"/>
                <a:gd name="connsiteY2" fmla="*/ 2931 h 169985"/>
                <a:gd name="connsiteX3" fmla="*/ 260839 w 1274885"/>
                <a:gd name="connsiteY3" fmla="*/ 137746 h 169985"/>
                <a:gd name="connsiteX4" fmla="*/ 348762 w 1274885"/>
                <a:gd name="connsiteY4" fmla="*/ 8793 h 169985"/>
                <a:gd name="connsiteX5" fmla="*/ 422031 w 1274885"/>
                <a:gd name="connsiteY5" fmla="*/ 146539 h 169985"/>
                <a:gd name="connsiteX6" fmla="*/ 512885 w 1274885"/>
                <a:gd name="connsiteY6" fmla="*/ 5862 h 169985"/>
                <a:gd name="connsiteX7" fmla="*/ 606669 w 1274885"/>
                <a:gd name="connsiteY7" fmla="*/ 155331 h 169985"/>
                <a:gd name="connsiteX8" fmla="*/ 723900 w 1274885"/>
                <a:gd name="connsiteY8" fmla="*/ 0 h 169985"/>
                <a:gd name="connsiteX9" fmla="*/ 808893 w 1274885"/>
                <a:gd name="connsiteY9" fmla="*/ 152400 h 169985"/>
                <a:gd name="connsiteX10" fmla="*/ 911469 w 1274885"/>
                <a:gd name="connsiteY10" fmla="*/ 5862 h 169985"/>
                <a:gd name="connsiteX11" fmla="*/ 1002323 w 1274885"/>
                <a:gd name="connsiteY11" fmla="*/ 169985 h 169985"/>
                <a:gd name="connsiteX12" fmla="*/ 1107831 w 1274885"/>
                <a:gd name="connsiteY12" fmla="*/ 0 h 169985"/>
                <a:gd name="connsiteX13" fmla="*/ 1160585 w 1274885"/>
                <a:gd name="connsiteY13" fmla="*/ 96716 h 169985"/>
                <a:gd name="connsiteX14" fmla="*/ 1274885 w 1274885"/>
                <a:gd name="connsiteY14" fmla="*/ 96716 h 169985"/>
                <a:gd name="connsiteX0" fmla="*/ 0 w 1274885"/>
                <a:gd name="connsiteY0" fmla="*/ 76200 h 169985"/>
                <a:gd name="connsiteX1" fmla="*/ 125206 w 1274885"/>
                <a:gd name="connsiteY1" fmla="*/ 97197 h 169985"/>
                <a:gd name="connsiteX2" fmla="*/ 175847 w 1274885"/>
                <a:gd name="connsiteY2" fmla="*/ 2931 h 169985"/>
                <a:gd name="connsiteX3" fmla="*/ 260839 w 1274885"/>
                <a:gd name="connsiteY3" fmla="*/ 137746 h 169985"/>
                <a:gd name="connsiteX4" fmla="*/ 348762 w 1274885"/>
                <a:gd name="connsiteY4" fmla="*/ 8793 h 169985"/>
                <a:gd name="connsiteX5" fmla="*/ 422031 w 1274885"/>
                <a:gd name="connsiteY5" fmla="*/ 146539 h 169985"/>
                <a:gd name="connsiteX6" fmla="*/ 512885 w 1274885"/>
                <a:gd name="connsiteY6" fmla="*/ 5862 h 169985"/>
                <a:gd name="connsiteX7" fmla="*/ 606669 w 1274885"/>
                <a:gd name="connsiteY7" fmla="*/ 155331 h 169985"/>
                <a:gd name="connsiteX8" fmla="*/ 723900 w 1274885"/>
                <a:gd name="connsiteY8" fmla="*/ 0 h 169985"/>
                <a:gd name="connsiteX9" fmla="*/ 808893 w 1274885"/>
                <a:gd name="connsiteY9" fmla="*/ 152400 h 169985"/>
                <a:gd name="connsiteX10" fmla="*/ 911469 w 1274885"/>
                <a:gd name="connsiteY10" fmla="*/ 5862 h 169985"/>
                <a:gd name="connsiteX11" fmla="*/ 1002323 w 1274885"/>
                <a:gd name="connsiteY11" fmla="*/ 169985 h 169985"/>
                <a:gd name="connsiteX12" fmla="*/ 1107831 w 1274885"/>
                <a:gd name="connsiteY12" fmla="*/ 0 h 169985"/>
                <a:gd name="connsiteX13" fmla="*/ 1160585 w 1274885"/>
                <a:gd name="connsiteY13" fmla="*/ 96716 h 169985"/>
                <a:gd name="connsiteX14" fmla="*/ 1274885 w 1274885"/>
                <a:gd name="connsiteY14" fmla="*/ 96716 h 169985"/>
                <a:gd name="connsiteX0" fmla="*/ 0 w 1287777"/>
                <a:gd name="connsiteY0" fmla="*/ 96847 h 169985"/>
                <a:gd name="connsiteX1" fmla="*/ 138098 w 1287777"/>
                <a:gd name="connsiteY1" fmla="*/ 97197 h 169985"/>
                <a:gd name="connsiteX2" fmla="*/ 188739 w 1287777"/>
                <a:gd name="connsiteY2" fmla="*/ 2931 h 169985"/>
                <a:gd name="connsiteX3" fmla="*/ 273731 w 1287777"/>
                <a:gd name="connsiteY3" fmla="*/ 137746 h 169985"/>
                <a:gd name="connsiteX4" fmla="*/ 361654 w 1287777"/>
                <a:gd name="connsiteY4" fmla="*/ 8793 h 169985"/>
                <a:gd name="connsiteX5" fmla="*/ 434923 w 1287777"/>
                <a:gd name="connsiteY5" fmla="*/ 146539 h 169985"/>
                <a:gd name="connsiteX6" fmla="*/ 525777 w 1287777"/>
                <a:gd name="connsiteY6" fmla="*/ 5862 h 169985"/>
                <a:gd name="connsiteX7" fmla="*/ 619561 w 1287777"/>
                <a:gd name="connsiteY7" fmla="*/ 155331 h 169985"/>
                <a:gd name="connsiteX8" fmla="*/ 736792 w 1287777"/>
                <a:gd name="connsiteY8" fmla="*/ 0 h 169985"/>
                <a:gd name="connsiteX9" fmla="*/ 821785 w 1287777"/>
                <a:gd name="connsiteY9" fmla="*/ 152400 h 169985"/>
                <a:gd name="connsiteX10" fmla="*/ 924361 w 1287777"/>
                <a:gd name="connsiteY10" fmla="*/ 5862 h 169985"/>
                <a:gd name="connsiteX11" fmla="*/ 1015215 w 1287777"/>
                <a:gd name="connsiteY11" fmla="*/ 169985 h 169985"/>
                <a:gd name="connsiteX12" fmla="*/ 1120723 w 1287777"/>
                <a:gd name="connsiteY12" fmla="*/ 0 h 169985"/>
                <a:gd name="connsiteX13" fmla="*/ 1173477 w 1287777"/>
                <a:gd name="connsiteY13" fmla="*/ 96716 h 169985"/>
                <a:gd name="connsiteX14" fmla="*/ 1287777 w 1287777"/>
                <a:gd name="connsiteY14" fmla="*/ 96716 h 169985"/>
                <a:gd name="connsiteX0" fmla="*/ 0 w 1287777"/>
                <a:gd name="connsiteY0" fmla="*/ 89105 h 169985"/>
                <a:gd name="connsiteX1" fmla="*/ 138098 w 1287777"/>
                <a:gd name="connsiteY1" fmla="*/ 97197 h 169985"/>
                <a:gd name="connsiteX2" fmla="*/ 188739 w 1287777"/>
                <a:gd name="connsiteY2" fmla="*/ 2931 h 169985"/>
                <a:gd name="connsiteX3" fmla="*/ 273731 w 1287777"/>
                <a:gd name="connsiteY3" fmla="*/ 137746 h 169985"/>
                <a:gd name="connsiteX4" fmla="*/ 361654 w 1287777"/>
                <a:gd name="connsiteY4" fmla="*/ 8793 h 169985"/>
                <a:gd name="connsiteX5" fmla="*/ 434923 w 1287777"/>
                <a:gd name="connsiteY5" fmla="*/ 146539 h 169985"/>
                <a:gd name="connsiteX6" fmla="*/ 525777 w 1287777"/>
                <a:gd name="connsiteY6" fmla="*/ 5862 h 169985"/>
                <a:gd name="connsiteX7" fmla="*/ 619561 w 1287777"/>
                <a:gd name="connsiteY7" fmla="*/ 155331 h 169985"/>
                <a:gd name="connsiteX8" fmla="*/ 736792 w 1287777"/>
                <a:gd name="connsiteY8" fmla="*/ 0 h 169985"/>
                <a:gd name="connsiteX9" fmla="*/ 821785 w 1287777"/>
                <a:gd name="connsiteY9" fmla="*/ 152400 h 169985"/>
                <a:gd name="connsiteX10" fmla="*/ 924361 w 1287777"/>
                <a:gd name="connsiteY10" fmla="*/ 5862 h 169985"/>
                <a:gd name="connsiteX11" fmla="*/ 1015215 w 1287777"/>
                <a:gd name="connsiteY11" fmla="*/ 169985 h 169985"/>
                <a:gd name="connsiteX12" fmla="*/ 1120723 w 1287777"/>
                <a:gd name="connsiteY12" fmla="*/ 0 h 169985"/>
                <a:gd name="connsiteX13" fmla="*/ 1173477 w 1287777"/>
                <a:gd name="connsiteY13" fmla="*/ 96716 h 169985"/>
                <a:gd name="connsiteX14" fmla="*/ 1287777 w 1287777"/>
                <a:gd name="connsiteY14" fmla="*/ 96716 h 169985"/>
                <a:gd name="connsiteX0" fmla="*/ 0 w 1313562"/>
                <a:gd name="connsiteY0" fmla="*/ 94267 h 169985"/>
                <a:gd name="connsiteX1" fmla="*/ 163883 w 1313562"/>
                <a:gd name="connsiteY1" fmla="*/ 97197 h 169985"/>
                <a:gd name="connsiteX2" fmla="*/ 214524 w 1313562"/>
                <a:gd name="connsiteY2" fmla="*/ 2931 h 169985"/>
                <a:gd name="connsiteX3" fmla="*/ 299516 w 1313562"/>
                <a:gd name="connsiteY3" fmla="*/ 137746 h 169985"/>
                <a:gd name="connsiteX4" fmla="*/ 387439 w 1313562"/>
                <a:gd name="connsiteY4" fmla="*/ 8793 h 169985"/>
                <a:gd name="connsiteX5" fmla="*/ 460708 w 1313562"/>
                <a:gd name="connsiteY5" fmla="*/ 146539 h 169985"/>
                <a:gd name="connsiteX6" fmla="*/ 551562 w 1313562"/>
                <a:gd name="connsiteY6" fmla="*/ 5862 h 169985"/>
                <a:gd name="connsiteX7" fmla="*/ 645346 w 1313562"/>
                <a:gd name="connsiteY7" fmla="*/ 155331 h 169985"/>
                <a:gd name="connsiteX8" fmla="*/ 762577 w 1313562"/>
                <a:gd name="connsiteY8" fmla="*/ 0 h 169985"/>
                <a:gd name="connsiteX9" fmla="*/ 847570 w 1313562"/>
                <a:gd name="connsiteY9" fmla="*/ 152400 h 169985"/>
                <a:gd name="connsiteX10" fmla="*/ 950146 w 1313562"/>
                <a:gd name="connsiteY10" fmla="*/ 5862 h 169985"/>
                <a:gd name="connsiteX11" fmla="*/ 1041000 w 1313562"/>
                <a:gd name="connsiteY11" fmla="*/ 169985 h 169985"/>
                <a:gd name="connsiteX12" fmla="*/ 1146508 w 1313562"/>
                <a:gd name="connsiteY12" fmla="*/ 0 h 169985"/>
                <a:gd name="connsiteX13" fmla="*/ 1199262 w 1313562"/>
                <a:gd name="connsiteY13" fmla="*/ 96716 h 169985"/>
                <a:gd name="connsiteX14" fmla="*/ 1313562 w 1313562"/>
                <a:gd name="connsiteY14" fmla="*/ 96716 h 169985"/>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Lst>
              <a:rect l="l" t="t" r="r" b="b"/>
              <a:pathLst>
                <a:path w="1313562" h="169985">
                  <a:moveTo>
                    <a:pt x="0" y="94267"/>
                  </a:moveTo>
                  <a:cubicBezTo>
                    <a:pt x="0" y="97198"/>
                    <a:pt x="163883" y="94266"/>
                    <a:pt x="163883" y="97197"/>
                  </a:cubicBezTo>
                  <a:lnTo>
                    <a:pt x="214524" y="2931"/>
                  </a:lnTo>
                  <a:lnTo>
                    <a:pt x="299516" y="137746"/>
                  </a:lnTo>
                  <a:lnTo>
                    <a:pt x="387439" y="8793"/>
                  </a:lnTo>
                  <a:lnTo>
                    <a:pt x="460708" y="146539"/>
                  </a:lnTo>
                  <a:lnTo>
                    <a:pt x="551562" y="5862"/>
                  </a:lnTo>
                  <a:lnTo>
                    <a:pt x="645346" y="155331"/>
                  </a:lnTo>
                  <a:lnTo>
                    <a:pt x="762577" y="0"/>
                  </a:lnTo>
                  <a:lnTo>
                    <a:pt x="847570" y="152400"/>
                  </a:lnTo>
                  <a:lnTo>
                    <a:pt x="950146" y="5862"/>
                  </a:lnTo>
                  <a:lnTo>
                    <a:pt x="1041000" y="169985"/>
                  </a:lnTo>
                  <a:lnTo>
                    <a:pt x="1146508" y="0"/>
                  </a:lnTo>
                  <a:lnTo>
                    <a:pt x="1199262" y="96716"/>
                  </a:lnTo>
                  <a:lnTo>
                    <a:pt x="1313562" y="96716"/>
                  </a:lnTo>
                </a:path>
              </a:pathLst>
            </a:custGeom>
            <a:noFill/>
            <a:ln w="3175">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grpSp>
    </xdr:grpSp>
    <xdr:clientData/>
  </xdr:twoCellAnchor>
  <xdr:twoCellAnchor>
    <xdr:from>
      <xdr:col>9</xdr:col>
      <xdr:colOff>264162</xdr:colOff>
      <xdr:row>57</xdr:row>
      <xdr:rowOff>150380</xdr:rowOff>
    </xdr:from>
    <xdr:to>
      <xdr:col>9</xdr:col>
      <xdr:colOff>309881</xdr:colOff>
      <xdr:row>58</xdr:row>
      <xdr:rowOff>25400</xdr:rowOff>
    </xdr:to>
    <xdr:sp macro="" textlink="">
      <xdr:nvSpPr>
        <xdr:cNvPr id="33" name="円/楕円 116">
          <a:extLst>
            <a:ext uri="{FF2B5EF4-FFF2-40B4-BE49-F238E27FC236}">
              <a16:creationId xmlns:a16="http://schemas.microsoft.com/office/drawing/2014/main" id="{A2BE3913-D142-4A24-BA90-E54823865329}"/>
            </a:ext>
          </a:extLst>
        </xdr:cNvPr>
        <xdr:cNvSpPr/>
      </xdr:nvSpPr>
      <xdr:spPr>
        <a:xfrm>
          <a:off x="6341577" y="10042441"/>
          <a:ext cx="45719" cy="46935"/>
        </a:xfrm>
        <a:prstGeom prst="ellipse">
          <a:avLst/>
        </a:prstGeom>
        <a:solidFill>
          <a:srgbClr val="00B050">
            <a:alpha val="47000"/>
          </a:srgbClr>
        </a:solidFill>
        <a:ln w="635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9</xdr:col>
      <xdr:colOff>296588</xdr:colOff>
      <xdr:row>58</xdr:row>
      <xdr:rowOff>4000</xdr:rowOff>
    </xdr:from>
    <xdr:to>
      <xdr:col>10</xdr:col>
      <xdr:colOff>6970</xdr:colOff>
      <xdr:row>59</xdr:row>
      <xdr:rowOff>48787</xdr:rowOff>
    </xdr:to>
    <xdr:cxnSp macro="">
      <xdr:nvCxnSpPr>
        <xdr:cNvPr id="34" name="直線矢印コネクタ 33">
          <a:extLst>
            <a:ext uri="{FF2B5EF4-FFF2-40B4-BE49-F238E27FC236}">
              <a16:creationId xmlns:a16="http://schemas.microsoft.com/office/drawing/2014/main" id="{5AD63A1D-711E-4B5B-B221-BBAD7176A95E}"/>
            </a:ext>
          </a:extLst>
        </xdr:cNvPr>
        <xdr:cNvCxnSpPr/>
      </xdr:nvCxnSpPr>
      <xdr:spPr>
        <a:xfrm flipH="1" flipV="1">
          <a:off x="6374003" y="10067976"/>
          <a:ext cx="398040" cy="216701"/>
        </a:xfrm>
        <a:prstGeom prst="straightConnector1">
          <a:avLst/>
        </a:prstGeom>
        <a:ln>
          <a:solidFill>
            <a:sysClr val="windowText" lastClr="000000"/>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xdr:col>
      <xdr:colOff>589059</xdr:colOff>
      <xdr:row>58</xdr:row>
      <xdr:rowOff>125620</xdr:rowOff>
    </xdr:from>
    <xdr:to>
      <xdr:col>10</xdr:col>
      <xdr:colOff>675016</xdr:colOff>
      <xdr:row>60</xdr:row>
      <xdr:rowOff>95848</xdr:rowOff>
    </xdr:to>
    <xdr:sp macro="" textlink="">
      <xdr:nvSpPr>
        <xdr:cNvPr id="35" name="テキスト ボックス 34">
          <a:extLst>
            <a:ext uri="{FF2B5EF4-FFF2-40B4-BE49-F238E27FC236}">
              <a16:creationId xmlns:a16="http://schemas.microsoft.com/office/drawing/2014/main" id="{FFEF708D-75D0-4F0E-BCBE-B0A1DE126493}"/>
            </a:ext>
          </a:extLst>
        </xdr:cNvPr>
        <xdr:cNvSpPr txBox="1"/>
      </xdr:nvSpPr>
      <xdr:spPr>
        <a:xfrm>
          <a:off x="6666474" y="10189596"/>
          <a:ext cx="773615" cy="314057"/>
        </a:xfrm>
        <a:prstGeom prst="rect">
          <a:avLst/>
        </a:prstGeom>
        <a:solidFill>
          <a:srgbClr val="FFFF99"/>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100"/>
            <a:t>10 cd/m</a:t>
          </a:r>
          <a:r>
            <a:rPr kumimoji="1" lang="en-US" altLang="ja-JP" sz="1100" baseline="30000"/>
            <a:t>2</a:t>
          </a:r>
          <a:endParaRPr kumimoji="1" lang="ja-JP" altLang="en-US" sz="1100" baseline="30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657224</xdr:colOff>
      <xdr:row>0</xdr:row>
      <xdr:rowOff>0</xdr:rowOff>
    </xdr:from>
    <xdr:to>
      <xdr:col>22</xdr:col>
      <xdr:colOff>419099</xdr:colOff>
      <xdr:row>35</xdr:row>
      <xdr:rowOff>161925</xdr:rowOff>
    </xdr:to>
    <xdr:sp macro="" textlink="">
      <xdr:nvSpPr>
        <xdr:cNvPr id="13" name="フローチャート: 代替処理 12">
          <a:extLst>
            <a:ext uri="{FF2B5EF4-FFF2-40B4-BE49-F238E27FC236}">
              <a16:creationId xmlns:a16="http://schemas.microsoft.com/office/drawing/2014/main" id="{00000000-0008-0000-0200-00000D000000}"/>
            </a:ext>
          </a:extLst>
        </xdr:cNvPr>
        <xdr:cNvSpPr/>
      </xdr:nvSpPr>
      <xdr:spPr>
        <a:xfrm>
          <a:off x="11630024" y="0"/>
          <a:ext cx="3876675" cy="6162675"/>
        </a:xfrm>
        <a:prstGeom prst="flowChartAlternateProcess">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editAs="oneCell">
    <xdr:from>
      <xdr:col>9</xdr:col>
      <xdr:colOff>657225</xdr:colOff>
      <xdr:row>1</xdr:row>
      <xdr:rowOff>142875</xdr:rowOff>
    </xdr:from>
    <xdr:to>
      <xdr:col>16</xdr:col>
      <xdr:colOff>447675</xdr:colOff>
      <xdr:row>40</xdr:row>
      <xdr:rowOff>16592</xdr:rowOff>
    </xdr:to>
    <xdr:pic>
      <xdr:nvPicPr>
        <xdr:cNvPr id="2" name="図 1" descr="テーブル&#10;&#10;自動的に生成された説明">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829425" y="314325"/>
          <a:ext cx="4591050" cy="6560267"/>
        </a:xfrm>
        <a:prstGeom prst="rect">
          <a:avLst/>
        </a:prstGeom>
        <a:ln>
          <a:solidFill>
            <a:schemeClr val="tx1"/>
          </a:solidFill>
        </a:ln>
      </xdr:spPr>
    </xdr:pic>
    <xdr:clientData/>
  </xdr:twoCellAnchor>
  <xdr:oneCellAnchor>
    <xdr:from>
      <xdr:col>0</xdr:col>
      <xdr:colOff>66674</xdr:colOff>
      <xdr:row>1</xdr:row>
      <xdr:rowOff>152400</xdr:rowOff>
    </xdr:from>
    <xdr:ext cx="6677026" cy="2076450"/>
    <xdr:sp macro="" textlink="">
      <xdr:nvSpPr>
        <xdr:cNvPr id="4" name="テキスト ボックス 3">
          <a:hlinkClick xmlns:r="http://schemas.openxmlformats.org/officeDocument/2006/relationships" r:id="rId2"/>
          <a:extLst>
            <a:ext uri="{FF2B5EF4-FFF2-40B4-BE49-F238E27FC236}">
              <a16:creationId xmlns:a16="http://schemas.microsoft.com/office/drawing/2014/main" id="{00000000-0008-0000-0200-000004000000}"/>
            </a:ext>
          </a:extLst>
        </xdr:cNvPr>
        <xdr:cNvSpPr txBox="1"/>
      </xdr:nvSpPr>
      <xdr:spPr>
        <a:xfrm>
          <a:off x="66674" y="323850"/>
          <a:ext cx="6677026" cy="2076450"/>
        </a:xfrm>
        <a:prstGeom prst="rect">
          <a:avLst/>
        </a:prstGeom>
        <a:solidFill>
          <a:schemeClr val="bg1"/>
        </a:solidFill>
        <a:ln>
          <a:solidFill>
            <a:schemeClr val="tx1"/>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kumimoji="1" lang="ja-JP" altLang="en-US" sz="1400" b="1"/>
            <a:t>外為法に基づく安全保障輸出管理の観点から、機器利用の事前確認として、</a:t>
          </a:r>
          <a:endParaRPr kumimoji="1" lang="en-US" altLang="ja-JP" sz="1400" b="1"/>
        </a:p>
        <a:p>
          <a:r>
            <a:rPr kumimoji="1" lang="ja-JP" altLang="en-US" sz="1400" b="1"/>
            <a:t>ご利用者様が</a:t>
          </a:r>
          <a:r>
            <a:rPr kumimoji="1" lang="en-US" altLang="ja-JP" sz="1400" b="1"/>
            <a:t>"</a:t>
          </a:r>
          <a:r>
            <a:rPr kumimoji="1" lang="ja-JP" altLang="en-US" sz="1400" b="1"/>
            <a:t>特定類型</a:t>
          </a:r>
          <a:r>
            <a:rPr kumimoji="1" lang="en-US" altLang="ja-JP" sz="1400" b="1"/>
            <a:t>"</a:t>
          </a:r>
          <a:r>
            <a:rPr kumimoji="1" lang="ja-JP" altLang="en-US" sz="1400" b="1"/>
            <a:t>に当てはまるかをお伺いしております。</a:t>
          </a:r>
          <a:endParaRPr kumimoji="1" lang="en-US" altLang="ja-JP" sz="1400" b="1"/>
        </a:p>
        <a:p>
          <a:endParaRPr kumimoji="1" lang="en-US" altLang="ja-JP" sz="1400" b="1"/>
        </a:p>
        <a:p>
          <a:r>
            <a:rPr kumimoji="1" lang="ja-JP" altLang="en-US" sz="1400" b="1"/>
            <a:t>特定類型に関しましては、下記ページをご参照ください。</a:t>
          </a:r>
          <a:endParaRPr kumimoji="1" lang="en-US" altLang="ja-JP" sz="1400" b="1"/>
        </a:p>
        <a:p>
          <a:r>
            <a:rPr kumimoji="1" lang="en-US" altLang="ja-JP" sz="1400" b="1"/>
            <a:t>https://www.iri-tokyo.jp/service/equipment-sharing/</a:t>
          </a:r>
        </a:p>
        <a:p>
          <a:endParaRPr kumimoji="1" lang="en-US" altLang="ja-JP" sz="1400" b="1"/>
        </a:p>
        <a:p>
          <a:r>
            <a:rPr kumimoji="1" lang="ja-JP" altLang="en-US" sz="1400" b="1"/>
            <a:t>なお、特定類型の該否については右の通り機器利用お申込書に</a:t>
          </a:r>
          <a:endParaRPr kumimoji="1" lang="en-US" altLang="ja-JP" sz="1400" b="1"/>
        </a:p>
        <a:p>
          <a:r>
            <a:rPr kumimoji="1" lang="ja-JP" altLang="en-US" sz="1400" b="1"/>
            <a:t>記載箇所がございますので、お申込み時にご署名と一緒にご申告をお願い致します。</a:t>
          </a:r>
        </a:p>
      </xdr:txBody>
    </xdr:sp>
    <xdr:clientData/>
  </xdr:oneCellAnchor>
  <xdr:oneCellAnchor>
    <xdr:from>
      <xdr:col>12</xdr:col>
      <xdr:colOff>400050</xdr:colOff>
      <xdr:row>10</xdr:row>
      <xdr:rowOff>114300</xdr:rowOff>
    </xdr:from>
    <xdr:ext cx="780791" cy="275717"/>
    <xdr:sp macro="" textlink="">
      <xdr:nvSpPr>
        <xdr:cNvPr id="5" name="テキスト ボックス 4">
          <a:extLst>
            <a:ext uri="{FF2B5EF4-FFF2-40B4-BE49-F238E27FC236}">
              <a16:creationId xmlns:a16="http://schemas.microsoft.com/office/drawing/2014/main" id="{00000000-0008-0000-0200-000005000000}"/>
            </a:ext>
          </a:extLst>
        </xdr:cNvPr>
        <xdr:cNvSpPr txBox="1"/>
      </xdr:nvSpPr>
      <xdr:spPr>
        <a:xfrm>
          <a:off x="8629650" y="1828800"/>
          <a:ext cx="78079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産技 太郎</a:t>
          </a:r>
        </a:p>
      </xdr:txBody>
    </xdr:sp>
    <xdr:clientData/>
  </xdr:oneCellAnchor>
  <xdr:oneCellAnchor>
    <xdr:from>
      <xdr:col>11</xdr:col>
      <xdr:colOff>304800</xdr:colOff>
      <xdr:row>21</xdr:row>
      <xdr:rowOff>9525</xdr:rowOff>
    </xdr:from>
    <xdr:ext cx="780791" cy="459100"/>
    <xdr:sp macro="" textlink="">
      <xdr:nvSpPr>
        <xdr:cNvPr id="7" name="テキスト ボックス 6">
          <a:extLst>
            <a:ext uri="{FF2B5EF4-FFF2-40B4-BE49-F238E27FC236}">
              <a16:creationId xmlns:a16="http://schemas.microsoft.com/office/drawing/2014/main" id="{00000000-0008-0000-0200-000007000000}"/>
            </a:ext>
          </a:extLst>
        </xdr:cNvPr>
        <xdr:cNvSpPr txBox="1"/>
      </xdr:nvSpPr>
      <xdr:spPr>
        <a:xfrm>
          <a:off x="7848600" y="3609975"/>
          <a:ext cx="780791" cy="4591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t>産技 太郎</a:t>
          </a:r>
          <a:endParaRPr kumimoji="1" lang="en-US" altLang="ja-JP" sz="1100"/>
        </a:p>
        <a:p>
          <a:r>
            <a:rPr kumimoji="1" lang="ja-JP" altLang="en-US" sz="1100"/>
            <a:t>東京 花子</a:t>
          </a:r>
        </a:p>
      </xdr:txBody>
    </xdr:sp>
    <xdr:clientData/>
  </xdr:oneCellAnchor>
  <xdr:twoCellAnchor>
    <xdr:from>
      <xdr:col>14</xdr:col>
      <xdr:colOff>114300</xdr:colOff>
      <xdr:row>14</xdr:row>
      <xdr:rowOff>38100</xdr:rowOff>
    </xdr:from>
    <xdr:to>
      <xdr:col>15</xdr:col>
      <xdr:colOff>200025</xdr:colOff>
      <xdr:row>15</xdr:row>
      <xdr:rowOff>133350</xdr:rowOff>
    </xdr:to>
    <xdr:sp macro="" textlink="">
      <xdr:nvSpPr>
        <xdr:cNvPr id="8" name="楕円 7">
          <a:extLst>
            <a:ext uri="{FF2B5EF4-FFF2-40B4-BE49-F238E27FC236}">
              <a16:creationId xmlns:a16="http://schemas.microsoft.com/office/drawing/2014/main" id="{00000000-0008-0000-0200-000008000000}"/>
            </a:ext>
          </a:extLst>
        </xdr:cNvPr>
        <xdr:cNvSpPr/>
      </xdr:nvSpPr>
      <xdr:spPr>
        <a:xfrm>
          <a:off x="9715500" y="2438400"/>
          <a:ext cx="771525" cy="266700"/>
        </a:xfrm>
        <a:prstGeom prst="ellipse">
          <a:avLst/>
        </a:prstGeom>
        <a:noFill/>
        <a:ln w="28575">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17</xdr:col>
      <xdr:colOff>533400</xdr:colOff>
      <xdr:row>14</xdr:row>
      <xdr:rowOff>104774</xdr:rowOff>
    </xdr:from>
    <xdr:to>
      <xdr:col>21</xdr:col>
      <xdr:colOff>476250</xdr:colOff>
      <xdr:row>23</xdr:row>
      <xdr:rowOff>104775</xdr:rowOff>
    </xdr:to>
    <xdr:sp macro="" textlink="">
      <xdr:nvSpPr>
        <xdr:cNvPr id="10" name="吹き出し: 四角形 9">
          <a:extLst>
            <a:ext uri="{FF2B5EF4-FFF2-40B4-BE49-F238E27FC236}">
              <a16:creationId xmlns:a16="http://schemas.microsoft.com/office/drawing/2014/main" id="{00000000-0008-0000-0200-00000A000000}"/>
            </a:ext>
          </a:extLst>
        </xdr:cNvPr>
        <xdr:cNvSpPr/>
      </xdr:nvSpPr>
      <xdr:spPr>
        <a:xfrm>
          <a:off x="12192000" y="2505074"/>
          <a:ext cx="2686050" cy="1543051"/>
        </a:xfrm>
        <a:prstGeom prst="wedgeRectCallout">
          <a:avLst>
            <a:gd name="adj1" fmla="val -118062"/>
            <a:gd name="adj2" fmla="val -39769"/>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1"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r>
            <a:rPr kumimoji="1" lang="ja-JP" altLang="en-US" sz="1050" b="1" u="sng">
              <a:solidFill>
                <a:sysClr val="windowText" lastClr="000000"/>
              </a:solidFill>
            </a:rPr>
            <a:t>左のフローチャートをご確認いただき、申込者が外為法に関する特定類型に該当するかどうかを選択して下さい。</a:t>
          </a:r>
          <a:endParaRPr kumimoji="1" lang="en-US" altLang="ja-JP" sz="1050" b="1" u="sng">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pPr>
          <a:endParaRPr kumimoji="1" lang="en-US" altLang="ja-JP" sz="1050" b="1" u="sng">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pPr>
          <a:r>
            <a:rPr kumimoji="1" lang="en-US" altLang="ja-JP" sz="1050" b="1" u="sng">
              <a:solidFill>
                <a:sysClr val="windowText" lastClr="000000"/>
              </a:solidFill>
            </a:rPr>
            <a:t>※"</a:t>
          </a:r>
          <a:r>
            <a:rPr kumimoji="1" lang="ja-JP" altLang="en-US" sz="1050" b="1" u="sng">
              <a:solidFill>
                <a:sysClr val="windowText" lastClr="000000"/>
              </a:solidFill>
            </a:rPr>
            <a:t>法人のため省略可</a:t>
          </a:r>
          <a:r>
            <a:rPr kumimoji="1" lang="en-US" altLang="ja-JP" sz="1050" b="1" u="sng">
              <a:solidFill>
                <a:sysClr val="windowText" lastClr="000000"/>
              </a:solidFill>
            </a:rPr>
            <a:t>"</a:t>
          </a:r>
          <a:r>
            <a:rPr kumimoji="1" lang="ja-JP" altLang="en-US" sz="1050" b="1" u="sng">
              <a:solidFill>
                <a:sysClr val="windowText" lastClr="000000"/>
              </a:solidFill>
            </a:rPr>
            <a:t>　となっている場合は</a:t>
          </a:r>
          <a:endParaRPr kumimoji="1" lang="en-US" altLang="ja-JP" sz="1050" b="1" u="sng">
            <a:solidFill>
              <a:sysClr val="windowText" lastClr="000000"/>
            </a:solidFill>
          </a:endParaRPr>
        </a:p>
        <a:p>
          <a:pPr marL="0" marR="0" indent="0" algn="l" defTabSz="914400" eaLnBrk="1" fontAlgn="auto" latinLnBrk="0" hangingPunct="1">
            <a:lnSpc>
              <a:spcPct val="100000"/>
            </a:lnSpc>
            <a:spcBef>
              <a:spcPts val="0"/>
            </a:spcBef>
            <a:spcAft>
              <a:spcPts val="0"/>
            </a:spcAft>
            <a:buClrTx/>
            <a:buSzTx/>
            <a:buFontTx/>
            <a:buNone/>
            <a:tabLst/>
          </a:pPr>
          <a:r>
            <a:rPr kumimoji="1" lang="ja-JP" altLang="en-US" sz="1050" b="1" u="sng">
              <a:solidFill>
                <a:sysClr val="windowText" lastClr="000000"/>
              </a:solidFill>
            </a:rPr>
            <a:t>選択の必要はございません。</a:t>
          </a:r>
        </a:p>
      </xdr:txBody>
    </xdr:sp>
    <xdr:clientData/>
  </xdr:twoCellAnchor>
  <xdr:twoCellAnchor>
    <xdr:from>
      <xdr:col>17</xdr:col>
      <xdr:colOff>542925</xdr:colOff>
      <xdr:row>6</xdr:row>
      <xdr:rowOff>28574</xdr:rowOff>
    </xdr:from>
    <xdr:to>
      <xdr:col>21</xdr:col>
      <xdr:colOff>485775</xdr:colOff>
      <xdr:row>12</xdr:row>
      <xdr:rowOff>171449</xdr:rowOff>
    </xdr:to>
    <xdr:sp macro="" textlink="">
      <xdr:nvSpPr>
        <xdr:cNvPr id="12" name="吹き出し: 四角形 11">
          <a:extLst>
            <a:ext uri="{FF2B5EF4-FFF2-40B4-BE49-F238E27FC236}">
              <a16:creationId xmlns:a16="http://schemas.microsoft.com/office/drawing/2014/main" id="{00000000-0008-0000-0200-00000C000000}"/>
            </a:ext>
          </a:extLst>
        </xdr:cNvPr>
        <xdr:cNvSpPr/>
      </xdr:nvSpPr>
      <xdr:spPr>
        <a:xfrm>
          <a:off x="12201525" y="1057274"/>
          <a:ext cx="2686050" cy="1171575"/>
        </a:xfrm>
        <a:prstGeom prst="wedgeRectCallout">
          <a:avLst>
            <a:gd name="adj1" fmla="val -106006"/>
            <a:gd name="adj2" fmla="val 51288"/>
          </a:avLst>
        </a:prstGeom>
        <a:solidFill>
          <a:sysClr val="window" lastClr="FFFFFF"/>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ctr" anchorCtr="1"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r>
            <a:rPr kumimoji="1" lang="ja-JP" altLang="en-US" sz="1050" b="1" u="sng">
              <a:solidFill>
                <a:sysClr val="windowText" lastClr="000000"/>
              </a:solidFill>
            </a:rPr>
            <a:t>署名または押印をお願い致します。</a:t>
          </a:r>
        </a:p>
      </xdr:txBody>
    </xdr:sp>
    <xdr:clientData/>
  </xdr:twoCellAnchor>
  <xdr:oneCellAnchor>
    <xdr:from>
      <xdr:col>17</xdr:col>
      <xdr:colOff>80832</xdr:colOff>
      <xdr:row>1</xdr:row>
      <xdr:rowOff>133350</xdr:rowOff>
    </xdr:from>
    <xdr:ext cx="3501728" cy="492571"/>
    <xdr:sp macro="" textlink="">
      <xdr:nvSpPr>
        <xdr:cNvPr id="14" name="テキスト ボックス 13">
          <a:extLst>
            <a:ext uri="{FF2B5EF4-FFF2-40B4-BE49-F238E27FC236}">
              <a16:creationId xmlns:a16="http://schemas.microsoft.com/office/drawing/2014/main" id="{00000000-0008-0000-0200-00000E000000}"/>
            </a:ext>
          </a:extLst>
        </xdr:cNvPr>
        <xdr:cNvSpPr txBox="1"/>
      </xdr:nvSpPr>
      <xdr:spPr>
        <a:xfrm>
          <a:off x="11739432" y="304800"/>
          <a:ext cx="3501728" cy="49257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ctr"/>
          <a:r>
            <a:rPr kumimoji="1" lang="ja-JP" altLang="en-US" sz="1200" b="1"/>
            <a:t>ご利用時、支払い窓口に申込書をご提出頂きます。</a:t>
          </a:r>
          <a:endParaRPr kumimoji="1" lang="en-US" altLang="ja-JP" sz="1200" b="1"/>
        </a:p>
        <a:p>
          <a:pPr algn="ctr"/>
          <a:r>
            <a:rPr kumimoji="1" lang="ja-JP" altLang="en-US" sz="1200" b="1"/>
            <a:t>下記内容に漏れがないかご確認下さい。</a:t>
          </a:r>
        </a:p>
      </xdr:txBody>
    </xdr:sp>
    <xdr:clientData/>
  </xdr:oneCellAnchor>
</xdr:wsDr>
</file>

<file path=xl/drawings/drawing4.xml><?xml version="1.0" encoding="utf-8"?>
<xdr:wsDr xmlns:xdr="http://schemas.openxmlformats.org/drawingml/2006/spreadsheetDrawing" xmlns:a="http://schemas.openxmlformats.org/drawingml/2006/main">
  <xdr:twoCellAnchor editAs="oneCell">
    <xdr:from>
      <xdr:col>0</xdr:col>
      <xdr:colOff>533400</xdr:colOff>
      <xdr:row>2</xdr:row>
      <xdr:rowOff>104775</xdr:rowOff>
    </xdr:from>
    <xdr:to>
      <xdr:col>5</xdr:col>
      <xdr:colOff>76200</xdr:colOff>
      <xdr:row>30</xdr:row>
      <xdr:rowOff>124960</xdr:rowOff>
    </xdr:to>
    <xdr:pic>
      <xdr:nvPicPr>
        <xdr:cNvPr id="2" name="図 1">
          <a:extLst>
            <a:ext uri="{FF2B5EF4-FFF2-40B4-BE49-F238E27FC236}">
              <a16:creationId xmlns:a16="http://schemas.microsoft.com/office/drawing/2014/main" id="{55138B50-54CA-4771-DF83-F4BE3E41A9F3}"/>
            </a:ext>
          </a:extLst>
        </xdr:cNvPr>
        <xdr:cNvPicPr>
          <a:picLocks noChangeAspect="1"/>
        </xdr:cNvPicPr>
      </xdr:nvPicPr>
      <xdr:blipFill>
        <a:blip xmlns:r="http://schemas.openxmlformats.org/officeDocument/2006/relationships" r:embed="rId1"/>
        <a:stretch>
          <a:fillRect/>
        </a:stretch>
      </xdr:blipFill>
      <xdr:spPr>
        <a:xfrm>
          <a:off x="533400" y="447675"/>
          <a:ext cx="2971800" cy="4820785"/>
        </a:xfrm>
        <a:prstGeom prst="rect">
          <a:avLst/>
        </a:prstGeom>
      </xdr:spPr>
    </xdr:pic>
    <xdr:clientData/>
  </xdr:twoCellAnchor>
  <xdr:twoCellAnchor>
    <xdr:from>
      <xdr:col>0</xdr:col>
      <xdr:colOff>409575</xdr:colOff>
      <xdr:row>31</xdr:row>
      <xdr:rowOff>104774</xdr:rowOff>
    </xdr:from>
    <xdr:to>
      <xdr:col>4</xdr:col>
      <xdr:colOff>504825</xdr:colOff>
      <xdr:row>38</xdr:row>
      <xdr:rowOff>113739</xdr:rowOff>
    </xdr:to>
    <xdr:sp macro="" textlink="">
      <xdr:nvSpPr>
        <xdr:cNvPr id="3" name="テキスト ボックス 2">
          <a:extLst>
            <a:ext uri="{FF2B5EF4-FFF2-40B4-BE49-F238E27FC236}">
              <a16:creationId xmlns:a16="http://schemas.microsoft.com/office/drawing/2014/main" id="{6CC2C89B-8BE1-5E4D-5F43-F9635EDF3F1E}"/>
            </a:ext>
          </a:extLst>
        </xdr:cNvPr>
        <xdr:cNvSpPr txBox="1"/>
      </xdr:nvSpPr>
      <xdr:spPr>
        <a:xfrm>
          <a:off x="409575" y="5315509"/>
          <a:ext cx="2829485" cy="1185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①コメントすべてお読みいただき、</a:t>
          </a:r>
          <a:endParaRPr kumimoji="1" lang="en-US" altLang="ja-JP" sz="1100"/>
        </a:p>
        <a:p>
          <a:r>
            <a:rPr kumimoji="1" lang="ja-JP" altLang="en-US" sz="1100"/>
            <a:t>「コメントを確認しました」にチェックを入れてください。</a:t>
          </a:r>
        </a:p>
      </xdr:txBody>
    </xdr:sp>
    <xdr:clientData/>
  </xdr:twoCellAnchor>
  <xdr:twoCellAnchor editAs="oneCell">
    <xdr:from>
      <xdr:col>5</xdr:col>
      <xdr:colOff>400051</xdr:colOff>
      <xdr:row>2</xdr:row>
      <xdr:rowOff>152400</xdr:rowOff>
    </xdr:from>
    <xdr:to>
      <xdr:col>10</xdr:col>
      <xdr:colOff>10747</xdr:colOff>
      <xdr:row>28</xdr:row>
      <xdr:rowOff>142875</xdr:rowOff>
    </xdr:to>
    <xdr:pic>
      <xdr:nvPicPr>
        <xdr:cNvPr id="4" name="図 3">
          <a:extLst>
            <a:ext uri="{FF2B5EF4-FFF2-40B4-BE49-F238E27FC236}">
              <a16:creationId xmlns:a16="http://schemas.microsoft.com/office/drawing/2014/main" id="{5CD50FC8-6ED2-A6A5-FDCE-65C9906518C9}"/>
            </a:ext>
          </a:extLst>
        </xdr:cNvPr>
        <xdr:cNvPicPr>
          <a:picLocks noChangeAspect="1"/>
        </xdr:cNvPicPr>
      </xdr:nvPicPr>
      <xdr:blipFill>
        <a:blip xmlns:r="http://schemas.openxmlformats.org/officeDocument/2006/relationships" r:embed="rId2"/>
        <a:stretch>
          <a:fillRect/>
        </a:stretch>
      </xdr:blipFill>
      <xdr:spPr>
        <a:xfrm>
          <a:off x="3829051" y="495300"/>
          <a:ext cx="3039696" cy="4448175"/>
        </a:xfrm>
        <a:prstGeom prst="rect">
          <a:avLst/>
        </a:prstGeom>
      </xdr:spPr>
    </xdr:pic>
    <xdr:clientData/>
  </xdr:twoCellAnchor>
  <xdr:twoCellAnchor>
    <xdr:from>
      <xdr:col>5</xdr:col>
      <xdr:colOff>314325</xdr:colOff>
      <xdr:row>31</xdr:row>
      <xdr:rowOff>95249</xdr:rowOff>
    </xdr:from>
    <xdr:to>
      <xdr:col>9</xdr:col>
      <xdr:colOff>409575</xdr:colOff>
      <xdr:row>38</xdr:row>
      <xdr:rowOff>104214</xdr:rowOff>
    </xdr:to>
    <xdr:sp macro="" textlink="">
      <xdr:nvSpPr>
        <xdr:cNvPr id="5" name="テキスト ボックス 4">
          <a:extLst>
            <a:ext uri="{FF2B5EF4-FFF2-40B4-BE49-F238E27FC236}">
              <a16:creationId xmlns:a16="http://schemas.microsoft.com/office/drawing/2014/main" id="{D4947DDA-1D19-6D9C-FA6A-EED2D17944B7}"/>
            </a:ext>
          </a:extLst>
        </xdr:cNvPr>
        <xdr:cNvSpPr txBox="1"/>
      </xdr:nvSpPr>
      <xdr:spPr>
        <a:xfrm>
          <a:off x="3732119" y="5305984"/>
          <a:ext cx="2829485" cy="1185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②「日程選択へ」ボタンを押してください。</a:t>
          </a:r>
        </a:p>
      </xdr:txBody>
    </xdr:sp>
    <xdr:clientData/>
  </xdr:twoCellAnchor>
  <xdr:twoCellAnchor editAs="oneCell">
    <xdr:from>
      <xdr:col>10</xdr:col>
      <xdr:colOff>523875</xdr:colOff>
      <xdr:row>2</xdr:row>
      <xdr:rowOff>92018</xdr:rowOff>
    </xdr:from>
    <xdr:to>
      <xdr:col>17</xdr:col>
      <xdr:colOff>504825</xdr:colOff>
      <xdr:row>31</xdr:row>
      <xdr:rowOff>65481</xdr:rowOff>
    </xdr:to>
    <xdr:pic>
      <xdr:nvPicPr>
        <xdr:cNvPr id="6" name="図 5">
          <a:extLst>
            <a:ext uri="{FF2B5EF4-FFF2-40B4-BE49-F238E27FC236}">
              <a16:creationId xmlns:a16="http://schemas.microsoft.com/office/drawing/2014/main" id="{4DE2C56D-8A0A-FA62-0393-2611138D92A7}"/>
            </a:ext>
          </a:extLst>
        </xdr:cNvPr>
        <xdr:cNvPicPr>
          <a:picLocks noChangeAspect="1"/>
        </xdr:cNvPicPr>
      </xdr:nvPicPr>
      <xdr:blipFill rotWithShape="1">
        <a:blip xmlns:r="http://schemas.openxmlformats.org/officeDocument/2006/relationships" r:embed="rId3"/>
        <a:srcRect r="42299"/>
        <a:stretch>
          <a:fillRect/>
        </a:stretch>
      </xdr:blipFill>
      <xdr:spPr>
        <a:xfrm>
          <a:off x="7381875" y="434918"/>
          <a:ext cx="4781550" cy="4945513"/>
        </a:xfrm>
        <a:prstGeom prst="rect">
          <a:avLst/>
        </a:prstGeom>
      </xdr:spPr>
    </xdr:pic>
    <xdr:clientData/>
  </xdr:twoCellAnchor>
  <xdr:twoCellAnchor>
    <xdr:from>
      <xdr:col>10</xdr:col>
      <xdr:colOff>638175</xdr:colOff>
      <xdr:row>31</xdr:row>
      <xdr:rowOff>114299</xdr:rowOff>
    </xdr:from>
    <xdr:to>
      <xdr:col>18</xdr:col>
      <xdr:colOff>485775</xdr:colOff>
      <xdr:row>38</xdr:row>
      <xdr:rowOff>123264</xdr:rowOff>
    </xdr:to>
    <xdr:sp macro="" textlink="">
      <xdr:nvSpPr>
        <xdr:cNvPr id="7" name="テキスト ボックス 6">
          <a:extLst>
            <a:ext uri="{FF2B5EF4-FFF2-40B4-BE49-F238E27FC236}">
              <a16:creationId xmlns:a16="http://schemas.microsoft.com/office/drawing/2014/main" id="{E628DFD9-3863-843F-A79B-C7F3FC54ABD2}"/>
            </a:ext>
          </a:extLst>
        </xdr:cNvPr>
        <xdr:cNvSpPr txBox="1"/>
      </xdr:nvSpPr>
      <xdr:spPr>
        <a:xfrm>
          <a:off x="7473763" y="5325034"/>
          <a:ext cx="5316071" cy="118558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②上記赤枠の候補日程が現時点でご利用可能な日程です。この中から、第一希望から第三希望までを「受付情報シート」の該当箇所にご記入ください。</a:t>
          </a:r>
          <a:endParaRPr kumimoji="1" lang="en-US" altLang="ja-JP" sz="1100"/>
        </a:p>
        <a:p>
          <a:r>
            <a:rPr kumimoji="1" lang="en-US" altLang="ja-JP" sz="1100"/>
            <a:t>※</a:t>
          </a:r>
          <a:r>
            <a:rPr kumimoji="1" lang="ja-JP" altLang="en-US" sz="1100"/>
            <a:t>機能上、予約処理が可能ですが無効となります。本エクセルを</a:t>
          </a:r>
          <a:r>
            <a:rPr kumimoji="1" lang="en-US" altLang="ja-JP" sz="1100"/>
            <a:t>shoumei@iri-tokyo.jp</a:t>
          </a:r>
          <a:r>
            <a:rPr kumimoji="1" lang="ja-JP" altLang="en-US" sz="1100"/>
            <a:t>にご送付いただき、申込書に記載された日程がご利用日となります。</a:t>
          </a:r>
          <a:endParaRPr kumimoji="1" lang="en-US" altLang="ja-JP" sz="1100"/>
        </a:p>
        <a:p>
          <a:r>
            <a:rPr kumimoji="1" lang="en-US" altLang="ja-JP" sz="1100"/>
            <a:t>※</a:t>
          </a:r>
          <a:r>
            <a:rPr kumimoji="1" lang="ja-JP" altLang="en-US" sz="1100"/>
            <a:t>タイミングによってはご利用いただけない場合もございますのでご了承ください。</a:t>
          </a:r>
        </a:p>
      </xdr:txBody>
    </xdr:sp>
    <xdr:clientData/>
  </xdr:twoCellAnchor>
  <xdr:twoCellAnchor>
    <xdr:from>
      <xdr:col>1</xdr:col>
      <xdr:colOff>428625</xdr:colOff>
      <xdr:row>26</xdr:row>
      <xdr:rowOff>161925</xdr:rowOff>
    </xdr:from>
    <xdr:to>
      <xdr:col>2</xdr:col>
      <xdr:colOff>104775</xdr:colOff>
      <xdr:row>29</xdr:row>
      <xdr:rowOff>0</xdr:rowOff>
    </xdr:to>
    <xdr:sp macro="" textlink="">
      <xdr:nvSpPr>
        <xdr:cNvPr id="8" name="正方形/長方形 7">
          <a:extLst>
            <a:ext uri="{FF2B5EF4-FFF2-40B4-BE49-F238E27FC236}">
              <a16:creationId xmlns:a16="http://schemas.microsoft.com/office/drawing/2014/main" id="{C54573B5-D041-4F98-7797-8202257F5EA8}"/>
            </a:ext>
          </a:extLst>
        </xdr:cNvPr>
        <xdr:cNvSpPr/>
      </xdr:nvSpPr>
      <xdr:spPr>
        <a:xfrm>
          <a:off x="1114425" y="4619625"/>
          <a:ext cx="361950" cy="3524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6</xdr:col>
      <xdr:colOff>85725</xdr:colOff>
      <xdr:row>24</xdr:row>
      <xdr:rowOff>123825</xdr:rowOff>
    </xdr:from>
    <xdr:to>
      <xdr:col>8</xdr:col>
      <xdr:colOff>619125</xdr:colOff>
      <xdr:row>26</xdr:row>
      <xdr:rowOff>133350</xdr:rowOff>
    </xdr:to>
    <xdr:sp macro="" textlink="">
      <xdr:nvSpPr>
        <xdr:cNvPr id="9" name="正方形/長方形 8">
          <a:extLst>
            <a:ext uri="{FF2B5EF4-FFF2-40B4-BE49-F238E27FC236}">
              <a16:creationId xmlns:a16="http://schemas.microsoft.com/office/drawing/2014/main" id="{9F5A21A4-2ABF-FCED-A32E-111666BE584B}"/>
            </a:ext>
          </a:extLst>
        </xdr:cNvPr>
        <xdr:cNvSpPr/>
      </xdr:nvSpPr>
      <xdr:spPr>
        <a:xfrm>
          <a:off x="4200525" y="4238625"/>
          <a:ext cx="1905000" cy="35242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11</xdr:col>
      <xdr:colOff>133350</xdr:colOff>
      <xdr:row>18</xdr:row>
      <xdr:rowOff>142875</xdr:rowOff>
    </xdr:from>
    <xdr:to>
      <xdr:col>13</xdr:col>
      <xdr:colOff>666750</xdr:colOff>
      <xdr:row>31</xdr:row>
      <xdr:rowOff>38100</xdr:rowOff>
    </xdr:to>
    <xdr:sp macro="" textlink="">
      <xdr:nvSpPr>
        <xdr:cNvPr id="10" name="正方形/長方形 9">
          <a:extLst>
            <a:ext uri="{FF2B5EF4-FFF2-40B4-BE49-F238E27FC236}">
              <a16:creationId xmlns:a16="http://schemas.microsoft.com/office/drawing/2014/main" id="{F6201A0C-2C2C-052C-7DD0-C60B2A5A7F3D}"/>
            </a:ext>
          </a:extLst>
        </xdr:cNvPr>
        <xdr:cNvSpPr/>
      </xdr:nvSpPr>
      <xdr:spPr>
        <a:xfrm>
          <a:off x="7677150" y="3228975"/>
          <a:ext cx="1905000" cy="2124075"/>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18</xdr:col>
      <xdr:colOff>295275</xdr:colOff>
      <xdr:row>12</xdr:row>
      <xdr:rowOff>28576</xdr:rowOff>
    </xdr:from>
    <xdr:to>
      <xdr:col>26</xdr:col>
      <xdr:colOff>600075</xdr:colOff>
      <xdr:row>17</xdr:row>
      <xdr:rowOff>76200</xdr:rowOff>
    </xdr:to>
    <xdr:sp macro="" textlink="">
      <xdr:nvSpPr>
        <xdr:cNvPr id="11" name="テキスト ボックス 10">
          <a:hlinkClick xmlns:r="http://schemas.openxmlformats.org/officeDocument/2006/relationships" r:id="rId4"/>
          <a:extLst>
            <a:ext uri="{FF2B5EF4-FFF2-40B4-BE49-F238E27FC236}">
              <a16:creationId xmlns:a16="http://schemas.microsoft.com/office/drawing/2014/main" id="{A8E5DA2F-2BD8-FF9D-2952-D5D94971B325}"/>
            </a:ext>
          </a:extLst>
        </xdr:cNvPr>
        <xdr:cNvSpPr txBox="1"/>
      </xdr:nvSpPr>
      <xdr:spPr>
        <a:xfrm>
          <a:off x="12639675" y="2085976"/>
          <a:ext cx="5791200" cy="90487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2000"/>
            <a:t>日程確認用ページはこちらをクリックしてください</a:t>
          </a:r>
          <a:endParaRPr kumimoji="1" lang="en-US" altLang="ja-JP" sz="2000"/>
        </a:p>
        <a:p>
          <a:r>
            <a:rPr lang="en-US" altLang="ja-JP" sz="1600" b="0" i="0">
              <a:solidFill>
                <a:schemeClr val="dk1"/>
              </a:solidFill>
              <a:effectLst/>
              <a:latin typeface="+mn-lt"/>
              <a:ea typeface="+mn-ea"/>
              <a:cs typeface="+mn-cs"/>
            </a:rPr>
            <a:t>https://iritokyo.eeasy.jp/shoumei_kikiriyou</a:t>
          </a:r>
          <a:endParaRPr kumimoji="1" lang="ja-JP" altLang="en-US" sz="320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2</xdr:col>
      <xdr:colOff>1338629</xdr:colOff>
      <xdr:row>24</xdr:row>
      <xdr:rowOff>190500</xdr:rowOff>
    </xdr:from>
    <xdr:to>
      <xdr:col>2</xdr:col>
      <xdr:colOff>3395869</xdr:colOff>
      <xdr:row>25</xdr:row>
      <xdr:rowOff>139944</xdr:rowOff>
    </xdr:to>
    <xdr:sp macro="" textlink="">
      <xdr:nvSpPr>
        <xdr:cNvPr id="25" name="テキスト ボックス 24">
          <a:extLst>
            <a:ext uri="{FF2B5EF4-FFF2-40B4-BE49-F238E27FC236}">
              <a16:creationId xmlns:a16="http://schemas.microsoft.com/office/drawing/2014/main" id="{00000000-0008-0000-0300-000019000000}"/>
            </a:ext>
          </a:extLst>
        </xdr:cNvPr>
        <xdr:cNvSpPr txBox="1"/>
      </xdr:nvSpPr>
      <xdr:spPr>
        <a:xfrm>
          <a:off x="7020499" y="17410043"/>
          <a:ext cx="2057240" cy="446401"/>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lIns="0" tIns="0" rIns="0" bIns="0" rtlCol="0" anchor="ctr"/>
        <a:lstStyle/>
        <a:p>
          <a:pPr algn="l"/>
          <a:r>
            <a:rPr kumimoji="1" lang="ja-JP" altLang="en-US" sz="900"/>
            <a:t>　担当のスケジュール調整をするため</a:t>
          </a:r>
          <a:endParaRPr kumimoji="1" lang="en-US" altLang="ja-JP" sz="900"/>
        </a:p>
        <a:p>
          <a:pPr algn="l"/>
          <a:r>
            <a:rPr kumimoji="1" lang="ja-JP" altLang="en-US" sz="900"/>
            <a:t>　必ず</a:t>
          </a:r>
          <a:r>
            <a:rPr kumimoji="1" lang="ja-JP" altLang="en-US" sz="900" b="1">
              <a:solidFill>
                <a:srgbClr val="FF0000"/>
              </a:solidFill>
            </a:rPr>
            <a:t>第三希望日まで</a:t>
          </a:r>
          <a:r>
            <a:rPr kumimoji="1" lang="ja-JP" altLang="en-US" sz="900"/>
            <a:t>ご記入ください</a:t>
          </a:r>
        </a:p>
      </xdr:txBody>
    </xdr:sp>
    <xdr:clientData/>
  </xdr:twoCellAnchor>
  <xdr:twoCellAnchor>
    <xdr:from>
      <xdr:col>4</xdr:col>
      <xdr:colOff>107453</xdr:colOff>
      <xdr:row>13</xdr:row>
      <xdr:rowOff>102412</xdr:rowOff>
    </xdr:from>
    <xdr:to>
      <xdr:col>9</xdr:col>
      <xdr:colOff>323849</xdr:colOff>
      <xdr:row>14</xdr:row>
      <xdr:rowOff>666749</xdr:rowOff>
    </xdr:to>
    <xdr:grpSp>
      <xdr:nvGrpSpPr>
        <xdr:cNvPr id="3" name="グループ化 2">
          <a:extLst>
            <a:ext uri="{FF2B5EF4-FFF2-40B4-BE49-F238E27FC236}">
              <a16:creationId xmlns:a16="http://schemas.microsoft.com/office/drawing/2014/main" id="{00000000-0008-0000-0300-000003000000}"/>
            </a:ext>
          </a:extLst>
        </xdr:cNvPr>
        <xdr:cNvGrpSpPr/>
      </xdr:nvGrpSpPr>
      <xdr:grpSpPr>
        <a:xfrm>
          <a:off x="10251578" y="8027212"/>
          <a:ext cx="5207496" cy="2145487"/>
          <a:chOff x="7389792" y="1546948"/>
          <a:chExt cx="4132326" cy="1020173"/>
        </a:xfrm>
      </xdr:grpSpPr>
      <xdr:sp macro="" textlink="">
        <xdr:nvSpPr>
          <xdr:cNvPr id="2" name="テキスト ボックス 1">
            <a:extLst>
              <a:ext uri="{FF2B5EF4-FFF2-40B4-BE49-F238E27FC236}">
                <a16:creationId xmlns:a16="http://schemas.microsoft.com/office/drawing/2014/main" id="{00000000-0008-0000-0300-000002000000}"/>
              </a:ext>
            </a:extLst>
          </xdr:cNvPr>
          <xdr:cNvSpPr txBox="1"/>
        </xdr:nvSpPr>
        <xdr:spPr>
          <a:xfrm>
            <a:off x="7389792" y="1546948"/>
            <a:ext cx="4132326" cy="1020173"/>
          </a:xfrm>
          <a:prstGeom prst="rect">
            <a:avLst/>
          </a:prstGeom>
          <a:solidFill>
            <a:schemeClr val="lt1"/>
          </a:solidFill>
          <a:ln w="762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en-US" altLang="ja-JP" sz="2000" b="1">
                <a:solidFill>
                  <a:srgbClr val="FF0000"/>
                </a:solidFill>
              </a:rPr>
              <a:t>※</a:t>
            </a:r>
            <a:r>
              <a:rPr kumimoji="1" lang="ja-JP" altLang="en-US" sz="2000" b="1">
                <a:solidFill>
                  <a:srgbClr val="FF0000"/>
                </a:solidFill>
              </a:rPr>
              <a:t>注意</a:t>
            </a:r>
            <a:r>
              <a:rPr kumimoji="1" lang="en-US" altLang="ja-JP" sz="2000" b="1">
                <a:solidFill>
                  <a:srgbClr val="FF0000"/>
                </a:solidFill>
              </a:rPr>
              <a:t>※</a:t>
            </a:r>
          </a:p>
          <a:p>
            <a:r>
              <a:rPr kumimoji="1" lang="ja-JP" altLang="en-US" sz="1600">
                <a:solidFill>
                  <a:srgbClr val="FF0000"/>
                </a:solidFill>
              </a:rPr>
              <a:t>　　　　　　　</a:t>
            </a:r>
            <a:r>
              <a:rPr kumimoji="1" lang="ja-JP" altLang="en-US" sz="2000" b="1">
                <a:solidFill>
                  <a:srgbClr val="FF0000"/>
                </a:solidFill>
              </a:rPr>
              <a:t>が残っている状態では、</a:t>
            </a:r>
            <a:endParaRPr kumimoji="1" lang="en-US" altLang="ja-JP" sz="2000" b="1">
              <a:solidFill>
                <a:srgbClr val="FF0000"/>
              </a:solidFill>
            </a:endParaRPr>
          </a:p>
          <a:p>
            <a:r>
              <a:rPr kumimoji="1" lang="ja-JP" altLang="en-US" sz="2000" b="1">
                <a:solidFill>
                  <a:srgbClr val="FF0000"/>
                </a:solidFill>
              </a:rPr>
              <a:t>受付できませんので、必ず全ての</a:t>
            </a:r>
            <a:endParaRPr kumimoji="1" lang="en-US" altLang="ja-JP" sz="2000" b="1">
              <a:solidFill>
                <a:srgbClr val="FF0000"/>
              </a:solidFill>
            </a:endParaRPr>
          </a:p>
          <a:p>
            <a:r>
              <a:rPr kumimoji="1" lang="ja-JP" altLang="en-US" sz="2000" b="1">
                <a:solidFill>
                  <a:srgbClr val="FF0000"/>
                </a:solidFill>
              </a:rPr>
              <a:t>項目についてご入力頂ますよう</a:t>
            </a:r>
            <a:endParaRPr kumimoji="1" lang="en-US" altLang="ja-JP" sz="2000" b="1">
              <a:solidFill>
                <a:srgbClr val="FF0000"/>
              </a:solidFill>
            </a:endParaRPr>
          </a:p>
          <a:p>
            <a:r>
              <a:rPr kumimoji="1" lang="ja-JP" altLang="en-US" sz="2000" b="1">
                <a:solidFill>
                  <a:srgbClr val="FF0000"/>
                </a:solidFill>
              </a:rPr>
              <a:t>お願いいたします。</a:t>
            </a:r>
          </a:p>
        </xdr:txBody>
      </xdr:sp>
      <xdr:sp macro="" textlink="">
        <xdr:nvSpPr>
          <xdr:cNvPr id="22" name="テキスト ボックス 21">
            <a:extLst>
              <a:ext uri="{FF2B5EF4-FFF2-40B4-BE49-F238E27FC236}">
                <a16:creationId xmlns:a16="http://schemas.microsoft.com/office/drawing/2014/main" id="{00000000-0008-0000-0300-000016000000}"/>
              </a:ext>
            </a:extLst>
          </xdr:cNvPr>
          <xdr:cNvSpPr txBox="1"/>
        </xdr:nvSpPr>
        <xdr:spPr>
          <a:xfrm>
            <a:off x="7494746" y="1733398"/>
            <a:ext cx="690163" cy="147503"/>
          </a:xfrm>
          <a:prstGeom prst="rect">
            <a:avLst/>
          </a:prstGeom>
          <a:solidFill>
            <a:srgbClr val="FF0000"/>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200">
                <a:solidFill>
                  <a:sysClr val="windowText" lastClr="000000"/>
                </a:solidFill>
              </a:rPr>
              <a:t>赤セル</a:t>
            </a:r>
          </a:p>
        </xdr:txBody>
      </xdr:sp>
    </xdr:grpSp>
    <xdr:clientData/>
  </xdr:twoCellAnchor>
  <xdr:twoCellAnchor>
    <xdr:from>
      <xdr:col>3</xdr:col>
      <xdr:colOff>527189</xdr:colOff>
      <xdr:row>42</xdr:row>
      <xdr:rowOff>55907</xdr:rowOff>
    </xdr:from>
    <xdr:to>
      <xdr:col>4</xdr:col>
      <xdr:colOff>466725</xdr:colOff>
      <xdr:row>43</xdr:row>
      <xdr:rowOff>152400</xdr:rowOff>
    </xdr:to>
    <xdr:sp macro="" textlink="">
      <xdr:nvSpPr>
        <xdr:cNvPr id="4" name="下矢印 3">
          <a:extLst>
            <a:ext uri="{FF2B5EF4-FFF2-40B4-BE49-F238E27FC236}">
              <a16:creationId xmlns:a16="http://schemas.microsoft.com/office/drawing/2014/main" id="{00000000-0008-0000-0300-000004000000}"/>
            </a:ext>
          </a:extLst>
        </xdr:cNvPr>
        <xdr:cNvSpPr/>
      </xdr:nvSpPr>
      <xdr:spPr>
        <a:xfrm>
          <a:off x="9766439" y="21306182"/>
          <a:ext cx="844411" cy="267943"/>
        </a:xfrm>
        <a:prstGeom prst="downArrow">
          <a:avLst/>
        </a:prstGeom>
        <a:solidFill>
          <a:srgbClr val="00B050"/>
        </a:solidFill>
        <a:ln w="9525">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clip" horzOverflow="clip" vert="horz" wrap="square" lIns="72000" tIns="0" rIns="72000" bIns="0" numCol="1" spcCol="0" rtlCol="0" fromWordArt="0" anchor="t" anchorCtr="0" forceAA="0" compatLnSpc="1">
          <a:prstTxWarp prst="textNoShape">
            <a:avLst/>
          </a:prstTxWarp>
          <a:noAutofit/>
        </a:bodyPr>
        <a:lstStyle/>
        <a:p>
          <a:pPr marL="0" marR="0" indent="0" algn="l" defTabSz="914400" eaLnBrk="1" fontAlgn="auto" latinLnBrk="0" hangingPunct="1">
            <a:lnSpc>
              <a:spcPct val="100000"/>
            </a:lnSpc>
            <a:spcBef>
              <a:spcPts val="0"/>
            </a:spcBef>
            <a:spcAft>
              <a:spcPts val="0"/>
            </a:spcAft>
            <a:buClrTx/>
            <a:buSzTx/>
            <a:buFontTx/>
            <a:buNone/>
            <a:tabLst/>
          </a:pPr>
          <a:endParaRPr kumimoji="1" lang="ja-JP" altLang="en-US" sz="1050" b="1" u="sng">
            <a:solidFill>
              <a:sysClr val="windowText" lastClr="000000"/>
            </a:solidFill>
          </a:endParaRPr>
        </a:p>
      </xdr:txBody>
    </xdr:sp>
    <xdr:clientData/>
  </xdr:twoCellAnchor>
  <xdr:twoCellAnchor>
    <xdr:from>
      <xdr:col>1</xdr:col>
      <xdr:colOff>3342862</xdr:colOff>
      <xdr:row>44</xdr:row>
      <xdr:rowOff>101046</xdr:rowOff>
    </xdr:from>
    <xdr:to>
      <xdr:col>6</xdr:col>
      <xdr:colOff>443949</xdr:colOff>
      <xdr:row>47</xdr:row>
      <xdr:rowOff>117612</xdr:rowOff>
    </xdr:to>
    <xdr:sp macro="" textlink="">
      <xdr:nvSpPr>
        <xdr:cNvPr id="5" name="テキスト ボックス 4">
          <a:extLst>
            <a:ext uri="{FF2B5EF4-FFF2-40B4-BE49-F238E27FC236}">
              <a16:creationId xmlns:a16="http://schemas.microsoft.com/office/drawing/2014/main" id="{00000000-0008-0000-0300-000005000000}"/>
            </a:ext>
          </a:extLst>
        </xdr:cNvPr>
        <xdr:cNvSpPr txBox="1"/>
      </xdr:nvSpPr>
      <xdr:spPr>
        <a:xfrm>
          <a:off x="5676487" y="21694221"/>
          <a:ext cx="6645137" cy="530916"/>
        </a:xfrm>
        <a:prstGeom prst="rect">
          <a:avLst/>
        </a:prstGeom>
        <a:solidFill>
          <a:schemeClr val="lt1"/>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1100"/>
            <a:t>全ての赤セルのご記入が終わりましたらこの</a:t>
          </a:r>
          <a:r>
            <a:rPr kumimoji="1" lang="en-US" altLang="ja-JP" sz="1100"/>
            <a:t>Excel</a:t>
          </a:r>
          <a:r>
            <a:rPr kumimoji="1" lang="ja-JP" altLang="en-US" sz="1100"/>
            <a:t>を</a:t>
          </a:r>
          <a:endParaRPr kumimoji="1" lang="en-US" altLang="ja-JP" sz="1100"/>
        </a:p>
        <a:p>
          <a:pPr algn="ctr"/>
          <a:r>
            <a:rPr kumimoji="1" lang="en-US" altLang="ja-JP" sz="1100"/>
            <a:t>shoumei@iri-tokyo.jp</a:t>
          </a:r>
          <a:r>
            <a:rPr kumimoji="1" lang="ja-JP" altLang="en-US" sz="1100"/>
            <a:t>　までお送りください。</a:t>
          </a:r>
        </a:p>
      </xdr:txBody>
    </xdr:sp>
    <xdr:clientData/>
  </xdr:twoCellAnchor>
  <mc:AlternateContent xmlns:mc="http://schemas.openxmlformats.org/markup-compatibility/2006">
    <mc:Choice xmlns:a14="http://schemas.microsoft.com/office/drawing/2010/main" Requires="a14">
      <xdr:twoCellAnchor editAs="oneCell">
        <xdr:from>
          <xdr:col>1</xdr:col>
          <xdr:colOff>9525</xdr:colOff>
          <xdr:row>15</xdr:row>
          <xdr:rowOff>19050</xdr:rowOff>
        </xdr:from>
        <xdr:to>
          <xdr:col>2</xdr:col>
          <xdr:colOff>209550</xdr:colOff>
          <xdr:row>15</xdr:row>
          <xdr:rowOff>609600</xdr:rowOff>
        </xdr:to>
        <xdr:sp macro="" textlink="">
          <xdr:nvSpPr>
            <xdr:cNvPr id="7171" name="Group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15</xdr:row>
          <xdr:rowOff>57150</xdr:rowOff>
        </xdr:from>
        <xdr:to>
          <xdr:col>1</xdr:col>
          <xdr:colOff>866775</xdr:colOff>
          <xdr:row>15</xdr:row>
          <xdr:rowOff>285750</xdr:rowOff>
        </xdr:to>
        <xdr:sp macro="" textlink="">
          <xdr:nvSpPr>
            <xdr:cNvPr id="7172" name="Option Button 4" hidden="1">
              <a:extLst>
                <a:ext uri="{63B3BB69-23CF-44E3-9099-C40C66FF867C}">
                  <a14:compatExt spid="_x0000_s7172"/>
                </a:ext>
                <a:ext uri="{FF2B5EF4-FFF2-40B4-BE49-F238E27FC236}">
                  <a16:creationId xmlns:a16="http://schemas.microsoft.com/office/drawing/2014/main" id="{00000000-0008-0000-0400-00000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品質証明</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971550</xdr:colOff>
          <xdr:row>15</xdr:row>
          <xdr:rowOff>38100</xdr:rowOff>
        </xdr:from>
        <xdr:to>
          <xdr:col>1</xdr:col>
          <xdr:colOff>1762125</xdr:colOff>
          <xdr:row>15</xdr:row>
          <xdr:rowOff>285750</xdr:rowOff>
        </xdr:to>
        <xdr:sp macro="" textlink="">
          <xdr:nvSpPr>
            <xdr:cNvPr id="7173" name="Option Button 5" hidden="1">
              <a:extLst>
                <a:ext uri="{63B3BB69-23CF-44E3-9099-C40C66FF867C}">
                  <a14:compatExt spid="_x0000_s7173"/>
                </a:ext>
                <a:ext uri="{FF2B5EF4-FFF2-40B4-BE49-F238E27FC236}">
                  <a16:creationId xmlns:a16="http://schemas.microsoft.com/office/drawing/2014/main" id="{00000000-0008-0000-0400-00000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品質管理</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1790700</xdr:colOff>
          <xdr:row>15</xdr:row>
          <xdr:rowOff>38100</xdr:rowOff>
        </xdr:from>
        <xdr:to>
          <xdr:col>1</xdr:col>
          <xdr:colOff>2552700</xdr:colOff>
          <xdr:row>15</xdr:row>
          <xdr:rowOff>285750</xdr:rowOff>
        </xdr:to>
        <xdr:sp macro="" textlink="">
          <xdr:nvSpPr>
            <xdr:cNvPr id="7174" name="Option Button 6" hidden="1">
              <a:extLst>
                <a:ext uri="{63B3BB69-23CF-44E3-9099-C40C66FF867C}">
                  <a14:compatExt spid="_x0000_s7174"/>
                </a:ext>
                <a:ext uri="{FF2B5EF4-FFF2-40B4-BE49-F238E27FC236}">
                  <a16:creationId xmlns:a16="http://schemas.microsoft.com/office/drawing/2014/main" id="{00000000-0008-0000-0400-00000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性能評価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xdr:colOff>
          <xdr:row>15</xdr:row>
          <xdr:rowOff>342900</xdr:rowOff>
        </xdr:from>
        <xdr:to>
          <xdr:col>1</xdr:col>
          <xdr:colOff>828675</xdr:colOff>
          <xdr:row>15</xdr:row>
          <xdr:rowOff>571500</xdr:rowOff>
        </xdr:to>
        <xdr:sp macro="" textlink="">
          <xdr:nvSpPr>
            <xdr:cNvPr id="7175" name="Option Button 7" hidden="1">
              <a:extLst>
                <a:ext uri="{63B3BB69-23CF-44E3-9099-C40C66FF867C}">
                  <a14:compatExt spid="_x0000_s7175"/>
                </a:ext>
                <a:ext uri="{FF2B5EF4-FFF2-40B4-BE49-F238E27FC236}">
                  <a16:creationId xmlns:a16="http://schemas.microsoft.com/office/drawing/2014/main" id="{00000000-0008-0000-0400-00000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製品開発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971550</xdr:colOff>
          <xdr:row>15</xdr:row>
          <xdr:rowOff>333375</xdr:rowOff>
        </xdr:from>
        <xdr:to>
          <xdr:col>1</xdr:col>
          <xdr:colOff>1704975</xdr:colOff>
          <xdr:row>15</xdr:row>
          <xdr:rowOff>581025</xdr:rowOff>
        </xdr:to>
        <xdr:sp macro="" textlink="">
          <xdr:nvSpPr>
            <xdr:cNvPr id="7176" name="Option Button 8" hidden="1">
              <a:extLst>
                <a:ext uri="{63B3BB69-23CF-44E3-9099-C40C66FF867C}">
                  <a14:compatExt spid="_x0000_s7176"/>
                </a:ext>
                <a:ext uri="{FF2B5EF4-FFF2-40B4-BE49-F238E27FC236}">
                  <a16:creationId xmlns:a16="http://schemas.microsoft.com/office/drawing/2014/main" id="{00000000-0008-0000-0400-00000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技術開発</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1790700</xdr:colOff>
          <xdr:row>15</xdr:row>
          <xdr:rowOff>361950</xdr:rowOff>
        </xdr:from>
        <xdr:to>
          <xdr:col>1</xdr:col>
          <xdr:colOff>2543175</xdr:colOff>
          <xdr:row>15</xdr:row>
          <xdr:rowOff>561975</xdr:rowOff>
        </xdr:to>
        <xdr:sp macro="" textlink="">
          <xdr:nvSpPr>
            <xdr:cNvPr id="7177" name="Option Button 9" hidden="1">
              <a:extLst>
                <a:ext uri="{63B3BB69-23CF-44E3-9099-C40C66FF867C}">
                  <a14:compatExt spid="_x0000_s7177"/>
                </a:ext>
                <a:ext uri="{FF2B5EF4-FFF2-40B4-BE49-F238E27FC236}">
                  <a16:creationId xmlns:a16="http://schemas.microsoft.com/office/drawing/2014/main" id="{00000000-0008-0000-0400-000009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事故関連</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2628900</xdr:colOff>
          <xdr:row>15</xdr:row>
          <xdr:rowOff>323850</xdr:rowOff>
        </xdr:from>
        <xdr:to>
          <xdr:col>1</xdr:col>
          <xdr:colOff>3209925</xdr:colOff>
          <xdr:row>15</xdr:row>
          <xdr:rowOff>561975</xdr:rowOff>
        </xdr:to>
        <xdr:sp macro="" textlink="">
          <xdr:nvSpPr>
            <xdr:cNvPr id="7178" name="Option Button 10" hidden="1">
              <a:extLst>
                <a:ext uri="{63B3BB69-23CF-44E3-9099-C40C66FF867C}">
                  <a14:compatExt spid="_x0000_s7178"/>
                </a:ext>
                <a:ext uri="{FF2B5EF4-FFF2-40B4-BE49-F238E27FC236}">
                  <a16:creationId xmlns:a16="http://schemas.microsoft.com/office/drawing/2014/main" id="{00000000-0008-0000-0400-00000A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その他</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12</xdr:row>
          <xdr:rowOff>66675</xdr:rowOff>
        </xdr:from>
        <xdr:to>
          <xdr:col>1</xdr:col>
          <xdr:colOff>1952625</xdr:colOff>
          <xdr:row>12</xdr:row>
          <xdr:rowOff>247650</xdr:rowOff>
        </xdr:to>
        <xdr:sp macro="" textlink="">
          <xdr:nvSpPr>
            <xdr:cNvPr id="7179" name="Option Button 11" hidden="1">
              <a:extLst>
                <a:ext uri="{63B3BB69-23CF-44E3-9099-C40C66FF867C}">
                  <a14:compatExt spid="_x0000_s7179"/>
                </a:ext>
                <a:ext uri="{FF2B5EF4-FFF2-40B4-BE49-F238E27FC236}">
                  <a16:creationId xmlns:a16="http://schemas.microsoft.com/office/drawing/2014/main" id="{00000000-0008-0000-0400-00000B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当日お持込み</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142875</xdr:colOff>
          <xdr:row>12</xdr:row>
          <xdr:rowOff>295275</xdr:rowOff>
        </xdr:from>
        <xdr:to>
          <xdr:col>1</xdr:col>
          <xdr:colOff>3048000</xdr:colOff>
          <xdr:row>12</xdr:row>
          <xdr:rowOff>533400</xdr:rowOff>
        </xdr:to>
        <xdr:sp macro="" textlink="">
          <xdr:nvSpPr>
            <xdr:cNvPr id="7180" name="Option Button 12" hidden="1">
              <a:extLst>
                <a:ext uri="{63B3BB69-23CF-44E3-9099-C40C66FF867C}">
                  <a14:compatExt spid="_x0000_s7180"/>
                </a:ext>
                <a:ext uri="{FF2B5EF4-FFF2-40B4-BE49-F238E27FC236}">
                  <a16:creationId xmlns:a16="http://schemas.microsoft.com/office/drawing/2014/main" id="{00000000-0008-0000-0400-00000C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ご利用日の前平日に送付　(要承認　下２セル記載事項)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66675</xdr:colOff>
          <xdr:row>16</xdr:row>
          <xdr:rowOff>0</xdr:rowOff>
        </xdr:from>
        <xdr:to>
          <xdr:col>1</xdr:col>
          <xdr:colOff>733425</xdr:colOff>
          <xdr:row>16</xdr:row>
          <xdr:rowOff>295275</xdr:rowOff>
        </xdr:to>
        <xdr:sp macro="" textlink="">
          <xdr:nvSpPr>
            <xdr:cNvPr id="7184" name="Option Button 16" hidden="1">
              <a:extLst>
                <a:ext uri="{63B3BB69-23CF-44E3-9099-C40C66FF867C}">
                  <a14:compatExt spid="_x0000_s7184"/>
                </a:ext>
                <a:ext uri="{FF2B5EF4-FFF2-40B4-BE49-F238E27FC236}">
                  <a16:creationId xmlns:a16="http://schemas.microsoft.com/office/drawing/2014/main" id="{00000000-0008-0000-0400-00001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銀行振込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847725</xdr:colOff>
          <xdr:row>16</xdr:row>
          <xdr:rowOff>19050</xdr:rowOff>
        </xdr:from>
        <xdr:to>
          <xdr:col>1</xdr:col>
          <xdr:colOff>1914525</xdr:colOff>
          <xdr:row>16</xdr:row>
          <xdr:rowOff>257175</xdr:rowOff>
        </xdr:to>
        <xdr:sp macro="" textlink="">
          <xdr:nvSpPr>
            <xdr:cNvPr id="7186" name="Option Button 18" descr="クレジットカード" hidden="1">
              <a:extLst>
                <a:ext uri="{63B3BB69-23CF-44E3-9099-C40C66FF867C}">
                  <a14:compatExt spid="_x0000_s7186"/>
                </a:ext>
                <a:ext uri="{FF2B5EF4-FFF2-40B4-BE49-F238E27FC236}">
                  <a16:creationId xmlns:a16="http://schemas.microsoft.com/office/drawing/2014/main" id="{00000000-0008-0000-0400-000012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クレジットカード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1143000</xdr:colOff>
          <xdr:row>19</xdr:row>
          <xdr:rowOff>409575</xdr:rowOff>
        </xdr:from>
        <xdr:to>
          <xdr:col>1</xdr:col>
          <xdr:colOff>1819275</xdr:colOff>
          <xdr:row>19</xdr:row>
          <xdr:rowOff>571500</xdr:rowOff>
        </xdr:to>
        <xdr:sp macro="" textlink="">
          <xdr:nvSpPr>
            <xdr:cNvPr id="7187" name="Option Button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　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2066925</xdr:colOff>
          <xdr:row>19</xdr:row>
          <xdr:rowOff>400050</xdr:rowOff>
        </xdr:from>
        <xdr:to>
          <xdr:col>1</xdr:col>
          <xdr:colOff>2828925</xdr:colOff>
          <xdr:row>19</xdr:row>
          <xdr:rowOff>600075</xdr:rowOff>
        </xdr:to>
        <xdr:sp macro="" textlink="">
          <xdr:nvSpPr>
            <xdr:cNvPr id="7188" name="Option Button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 い 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942975</xdr:colOff>
          <xdr:row>19</xdr:row>
          <xdr:rowOff>314325</xdr:rowOff>
        </xdr:from>
        <xdr:to>
          <xdr:col>1</xdr:col>
          <xdr:colOff>2876550</xdr:colOff>
          <xdr:row>20</xdr:row>
          <xdr:rowOff>19050</xdr:rowOff>
        </xdr:to>
        <xdr:sp macro="" textlink="">
          <xdr:nvSpPr>
            <xdr:cNvPr id="7189" name="Group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15</xdr:row>
          <xdr:rowOff>609600</xdr:rowOff>
        </xdr:from>
        <xdr:to>
          <xdr:col>2</xdr:col>
          <xdr:colOff>114300</xdr:colOff>
          <xdr:row>16</xdr:row>
          <xdr:rowOff>638175</xdr:rowOff>
        </xdr:to>
        <xdr:sp macro="" textlink="">
          <xdr:nvSpPr>
            <xdr:cNvPr id="7204" name="Group Box 36" hidden="1">
              <a:extLst>
                <a:ext uri="{63B3BB69-23CF-44E3-9099-C40C66FF867C}">
                  <a14:compatExt spid="_x0000_s7204"/>
                </a:ext>
                <a:ext uri="{FF2B5EF4-FFF2-40B4-BE49-F238E27FC236}">
                  <a16:creationId xmlns:a16="http://schemas.microsoft.com/office/drawing/2014/main" id="{00000000-0008-0000-0400-00002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1143000</xdr:colOff>
          <xdr:row>17</xdr:row>
          <xdr:rowOff>409575</xdr:rowOff>
        </xdr:from>
        <xdr:to>
          <xdr:col>1</xdr:col>
          <xdr:colOff>1819275</xdr:colOff>
          <xdr:row>17</xdr:row>
          <xdr:rowOff>571500</xdr:rowOff>
        </xdr:to>
        <xdr:sp macro="" textlink="">
          <xdr:nvSpPr>
            <xdr:cNvPr id="7205" name="Option Button 37" hidden="1">
              <a:extLst>
                <a:ext uri="{63B3BB69-23CF-44E3-9099-C40C66FF867C}">
                  <a14:compatExt spid="_x0000_s7205"/>
                </a:ext>
                <a:ext uri="{FF2B5EF4-FFF2-40B4-BE49-F238E27FC236}">
                  <a16:creationId xmlns:a16="http://schemas.microsoft.com/office/drawing/2014/main" id="{00000000-0008-0000-0400-00002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　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2066925</xdr:colOff>
          <xdr:row>17</xdr:row>
          <xdr:rowOff>400050</xdr:rowOff>
        </xdr:from>
        <xdr:to>
          <xdr:col>1</xdr:col>
          <xdr:colOff>2828925</xdr:colOff>
          <xdr:row>17</xdr:row>
          <xdr:rowOff>600075</xdr:rowOff>
        </xdr:to>
        <xdr:sp macro="" textlink="">
          <xdr:nvSpPr>
            <xdr:cNvPr id="7206" name="Option Button 38" hidden="1">
              <a:extLst>
                <a:ext uri="{63B3BB69-23CF-44E3-9099-C40C66FF867C}">
                  <a14:compatExt spid="_x0000_s7206"/>
                </a:ext>
                <a:ext uri="{FF2B5EF4-FFF2-40B4-BE49-F238E27FC236}">
                  <a16:creationId xmlns:a16="http://schemas.microsoft.com/office/drawing/2014/main" id="{00000000-0008-0000-0400-00002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 い 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942975</xdr:colOff>
          <xdr:row>17</xdr:row>
          <xdr:rowOff>314325</xdr:rowOff>
        </xdr:from>
        <xdr:to>
          <xdr:col>1</xdr:col>
          <xdr:colOff>2876550</xdr:colOff>
          <xdr:row>18</xdr:row>
          <xdr:rowOff>19050</xdr:rowOff>
        </xdr:to>
        <xdr:sp macro="" textlink="">
          <xdr:nvSpPr>
            <xdr:cNvPr id="7207" name="Group Box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0</xdr:rowOff>
        </xdr:from>
        <xdr:to>
          <xdr:col>2</xdr:col>
          <xdr:colOff>495300</xdr:colOff>
          <xdr:row>13</xdr:row>
          <xdr:rowOff>9525</xdr:rowOff>
        </xdr:to>
        <xdr:sp macro="" textlink="">
          <xdr:nvSpPr>
            <xdr:cNvPr id="7212" name="Group Box 44" hidden="1">
              <a:extLst>
                <a:ext uri="{63B3BB69-23CF-44E3-9099-C40C66FF867C}">
                  <a14:compatExt spid="_x0000_s7212"/>
                </a:ext>
                <a:ext uri="{FF2B5EF4-FFF2-40B4-BE49-F238E27FC236}">
                  <a16:creationId xmlns:a16="http://schemas.microsoft.com/office/drawing/2014/main" id="{00000000-0008-0000-0400-00002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44</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561975</xdr:colOff>
          <xdr:row>18</xdr:row>
          <xdr:rowOff>0</xdr:rowOff>
        </xdr:from>
        <xdr:to>
          <xdr:col>2</xdr:col>
          <xdr:colOff>666750</xdr:colOff>
          <xdr:row>18</xdr:row>
          <xdr:rowOff>352425</xdr:rowOff>
        </xdr:to>
        <xdr:sp macro="" textlink="">
          <xdr:nvSpPr>
            <xdr:cNvPr id="7213" name="Group Box 45" hidden="1">
              <a:extLst>
                <a:ext uri="{63B3BB69-23CF-44E3-9099-C40C66FF867C}">
                  <a14:compatExt spid="_x0000_s7213"/>
                </a:ext>
                <a:ext uri="{FF2B5EF4-FFF2-40B4-BE49-F238E27FC236}">
                  <a16:creationId xmlns:a16="http://schemas.microsoft.com/office/drawing/2014/main" id="{00000000-0008-0000-0400-00002D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1133475</xdr:colOff>
          <xdr:row>18</xdr:row>
          <xdr:rowOff>400050</xdr:rowOff>
        </xdr:from>
        <xdr:to>
          <xdr:col>1</xdr:col>
          <xdr:colOff>1809750</xdr:colOff>
          <xdr:row>18</xdr:row>
          <xdr:rowOff>561975</xdr:rowOff>
        </xdr:to>
        <xdr:sp macro="" textlink="">
          <xdr:nvSpPr>
            <xdr:cNvPr id="7214" name="Option Button 46" hidden="1">
              <a:extLst>
                <a:ext uri="{63B3BB69-23CF-44E3-9099-C40C66FF867C}">
                  <a14:compatExt spid="_x0000_s7214"/>
                </a:ext>
                <a:ext uri="{FF2B5EF4-FFF2-40B4-BE49-F238E27FC236}">
                  <a16:creationId xmlns:a16="http://schemas.microsoft.com/office/drawing/2014/main" id="{00000000-0008-0000-0400-00002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は　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2057400</xdr:colOff>
          <xdr:row>18</xdr:row>
          <xdr:rowOff>390525</xdr:rowOff>
        </xdr:from>
        <xdr:to>
          <xdr:col>1</xdr:col>
          <xdr:colOff>2819400</xdr:colOff>
          <xdr:row>18</xdr:row>
          <xdr:rowOff>590550</xdr:rowOff>
        </xdr:to>
        <xdr:sp macro="" textlink="">
          <xdr:nvSpPr>
            <xdr:cNvPr id="7215" name="Option Button 47" hidden="1">
              <a:extLst>
                <a:ext uri="{63B3BB69-23CF-44E3-9099-C40C66FF867C}">
                  <a14:compatExt spid="_x0000_s7215"/>
                </a:ext>
                <a:ext uri="{FF2B5EF4-FFF2-40B4-BE49-F238E27FC236}">
                  <a16:creationId xmlns:a16="http://schemas.microsoft.com/office/drawing/2014/main" id="{00000000-0008-0000-0400-00002F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い い 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933450</xdr:colOff>
          <xdr:row>18</xdr:row>
          <xdr:rowOff>304800</xdr:rowOff>
        </xdr:from>
        <xdr:to>
          <xdr:col>1</xdr:col>
          <xdr:colOff>2867025</xdr:colOff>
          <xdr:row>19</xdr:row>
          <xdr:rowOff>9525</xdr:rowOff>
        </xdr:to>
        <xdr:sp macro="" textlink="">
          <xdr:nvSpPr>
            <xdr:cNvPr id="7216" name="Group Box 48" hidden="1">
              <a:extLst>
                <a:ext uri="{63B3BB69-23CF-44E3-9099-C40C66FF867C}">
                  <a14:compatExt spid="_x0000_s7216"/>
                </a:ext>
                <a:ext uri="{FF2B5EF4-FFF2-40B4-BE49-F238E27FC236}">
                  <a16:creationId xmlns:a16="http://schemas.microsoft.com/office/drawing/2014/main" id="{00000000-0008-0000-0400-000030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105</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2952750</xdr:colOff>
          <xdr:row>21</xdr:row>
          <xdr:rowOff>247650</xdr:rowOff>
        </xdr:from>
        <xdr:to>
          <xdr:col>2</xdr:col>
          <xdr:colOff>1647825</xdr:colOff>
          <xdr:row>21</xdr:row>
          <xdr:rowOff>504825</xdr:rowOff>
        </xdr:to>
        <xdr:sp macro="" textlink="">
          <xdr:nvSpPr>
            <xdr:cNvPr id="7219" name="オプション 51" hidden="1">
              <a:extLst>
                <a:ext uri="{63B3BB69-23CF-44E3-9099-C40C66FF867C}">
                  <a14:compatExt spid="_x0000_s7219"/>
                </a:ext>
                <a:ext uri="{FF2B5EF4-FFF2-40B4-BE49-F238E27FC236}">
                  <a16:creationId xmlns:a16="http://schemas.microsoft.com/office/drawing/2014/main" id="{00000000-0008-0000-0400-00003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85725</xdr:colOff>
          <xdr:row>21</xdr:row>
          <xdr:rowOff>257175</xdr:rowOff>
        </xdr:from>
        <xdr:to>
          <xdr:col>1</xdr:col>
          <xdr:colOff>2838450</xdr:colOff>
          <xdr:row>22</xdr:row>
          <xdr:rowOff>0</xdr:rowOff>
        </xdr:to>
        <xdr:sp macro="" textlink="">
          <xdr:nvSpPr>
            <xdr:cNvPr id="7220" name="Option Button 52" hidden="1">
              <a:extLst>
                <a:ext uri="{63B3BB69-23CF-44E3-9099-C40C66FF867C}">
                  <a14:compatExt spid="_x0000_s7220"/>
                </a:ext>
                <a:ext uri="{FF2B5EF4-FFF2-40B4-BE49-F238E27FC236}">
                  <a16:creationId xmlns:a16="http://schemas.microsoft.com/office/drawing/2014/main" id="{00000000-0008-0000-0400-000034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はい（下記事項にご承諾頂く必要がございます）</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2276475</xdr:colOff>
          <xdr:row>21</xdr:row>
          <xdr:rowOff>104775</xdr:rowOff>
        </xdr:from>
        <xdr:to>
          <xdr:col>2</xdr:col>
          <xdr:colOff>1762125</xdr:colOff>
          <xdr:row>22</xdr:row>
          <xdr:rowOff>228600</xdr:rowOff>
        </xdr:to>
        <xdr:sp macro="" textlink="">
          <xdr:nvSpPr>
            <xdr:cNvPr id="7221" name="Group Box 53" hidden="1">
              <a:extLst>
                <a:ext uri="{63B3BB69-23CF-44E3-9099-C40C66FF867C}">
                  <a14:compatExt spid="_x0000_s7221"/>
                </a:ext>
                <a:ext uri="{FF2B5EF4-FFF2-40B4-BE49-F238E27FC236}">
                  <a16:creationId xmlns:a16="http://schemas.microsoft.com/office/drawing/2014/main" id="{00000000-0008-0000-0400-00003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53</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1171575</xdr:colOff>
          <xdr:row>20</xdr:row>
          <xdr:rowOff>685800</xdr:rowOff>
        </xdr:from>
        <xdr:to>
          <xdr:col>1</xdr:col>
          <xdr:colOff>2057400</xdr:colOff>
          <xdr:row>20</xdr:row>
          <xdr:rowOff>933450</xdr:rowOff>
        </xdr:to>
        <xdr:sp macro="" textlink="">
          <xdr:nvSpPr>
            <xdr:cNvPr id="7223" name="Option Button 55" hidden="1">
              <a:extLst>
                <a:ext uri="{63B3BB69-23CF-44E3-9099-C40C66FF867C}">
                  <a14:compatExt spid="_x0000_s7223"/>
                </a:ext>
                <a:ext uri="{FF2B5EF4-FFF2-40B4-BE49-F238E27FC236}">
                  <a16:creationId xmlns:a16="http://schemas.microsoft.com/office/drawing/2014/main" id="{00000000-0008-0000-0400-000037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2095500</xdr:colOff>
          <xdr:row>20</xdr:row>
          <xdr:rowOff>685800</xdr:rowOff>
        </xdr:from>
        <xdr:to>
          <xdr:col>1</xdr:col>
          <xdr:colOff>2867025</xdr:colOff>
          <xdr:row>20</xdr:row>
          <xdr:rowOff>942975</xdr:rowOff>
        </xdr:to>
        <xdr:sp macro="" textlink="">
          <xdr:nvSpPr>
            <xdr:cNvPr id="7224" name="Option Button 56" hidden="1">
              <a:extLst>
                <a:ext uri="{63B3BB69-23CF-44E3-9099-C40C66FF867C}">
                  <a14:compatExt spid="_x0000_s7224"/>
                </a:ext>
                <a:ext uri="{FF2B5EF4-FFF2-40B4-BE49-F238E27FC236}">
                  <a16:creationId xmlns:a16="http://schemas.microsoft.com/office/drawing/2014/main" id="{00000000-0008-0000-0400-000038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2095500</xdr:colOff>
          <xdr:row>20</xdr:row>
          <xdr:rowOff>314325</xdr:rowOff>
        </xdr:from>
        <xdr:to>
          <xdr:col>2</xdr:col>
          <xdr:colOff>1028700</xdr:colOff>
          <xdr:row>20</xdr:row>
          <xdr:rowOff>1000125</xdr:rowOff>
        </xdr:to>
        <xdr:sp macro="" textlink="">
          <xdr:nvSpPr>
            <xdr:cNvPr id="7225" name="Group Box 57" hidden="1">
              <a:extLst>
                <a:ext uri="{63B3BB69-23CF-44E3-9099-C40C66FF867C}">
                  <a14:compatExt spid="_x0000_s7225"/>
                </a:ext>
                <a:ext uri="{FF2B5EF4-FFF2-40B4-BE49-F238E27FC236}">
                  <a16:creationId xmlns:a16="http://schemas.microsoft.com/office/drawing/2014/main" id="{00000000-0008-0000-0400-000039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57</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9525</xdr:colOff>
          <xdr:row>12</xdr:row>
          <xdr:rowOff>0</xdr:rowOff>
        </xdr:from>
        <xdr:to>
          <xdr:col>2</xdr:col>
          <xdr:colOff>209550</xdr:colOff>
          <xdr:row>13</xdr:row>
          <xdr:rowOff>0</xdr:rowOff>
        </xdr:to>
        <xdr:sp macro="" textlink="">
          <xdr:nvSpPr>
            <xdr:cNvPr id="7228" name="Group Box 3" hidden="1">
              <a:extLst>
                <a:ext uri="{63B3BB69-23CF-44E3-9099-C40C66FF867C}">
                  <a14:compatExt spid="_x0000_s7228"/>
                </a:ext>
                <a:ext uri="{FF2B5EF4-FFF2-40B4-BE49-F238E27FC236}">
                  <a16:creationId xmlns:a16="http://schemas.microsoft.com/office/drawing/2014/main" id="{00000000-0008-0000-0400-00003C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48</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28575</xdr:colOff>
          <xdr:row>12</xdr:row>
          <xdr:rowOff>0</xdr:rowOff>
        </xdr:from>
        <xdr:to>
          <xdr:col>2</xdr:col>
          <xdr:colOff>114300</xdr:colOff>
          <xdr:row>13</xdr:row>
          <xdr:rowOff>57150</xdr:rowOff>
        </xdr:to>
        <xdr:sp macro="" textlink="">
          <xdr:nvSpPr>
            <xdr:cNvPr id="7236" name="Group Box 36" hidden="1">
              <a:extLst>
                <a:ext uri="{63B3BB69-23CF-44E3-9099-C40C66FF867C}">
                  <a14:compatExt spid="_x0000_s7236"/>
                </a:ext>
                <a:ext uri="{FF2B5EF4-FFF2-40B4-BE49-F238E27FC236}">
                  <a16:creationId xmlns:a16="http://schemas.microsoft.com/office/drawing/2014/main" id="{00000000-0008-0000-0400-000044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ja-JP" altLang="en-US" sz="900" b="0" i="0" u="none" strike="noStrike" baseline="0">
                  <a:solidFill>
                    <a:srgbClr val="000000"/>
                  </a:solidFill>
                  <a:latin typeface="MS UI Gothic"/>
                  <a:ea typeface="MS UI Gothic"/>
                </a:rPr>
                <a:t>グループ 36</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8</xdr:row>
          <xdr:rowOff>200025</xdr:rowOff>
        </xdr:from>
        <xdr:to>
          <xdr:col>1</xdr:col>
          <xdr:colOff>762000</xdr:colOff>
          <xdr:row>8</xdr:row>
          <xdr:rowOff>447675</xdr:rowOff>
        </xdr:to>
        <xdr:sp macro="" textlink="">
          <xdr:nvSpPr>
            <xdr:cNvPr id="7237" name="Option Button 69" hidden="1">
              <a:extLst>
                <a:ext uri="{63B3BB69-23CF-44E3-9099-C40C66FF867C}">
                  <a14:compatExt spid="_x0000_s7237"/>
                </a:ext>
                <a:ext uri="{FF2B5EF4-FFF2-40B4-BE49-F238E27FC236}">
                  <a16:creationId xmlns:a16="http://schemas.microsoft.com/office/drawing/2014/main" id="{00000000-0008-0000-0400-000045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ある</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762000</xdr:colOff>
          <xdr:row>8</xdr:row>
          <xdr:rowOff>200025</xdr:rowOff>
        </xdr:from>
        <xdr:to>
          <xdr:col>1</xdr:col>
          <xdr:colOff>1466850</xdr:colOff>
          <xdr:row>8</xdr:row>
          <xdr:rowOff>447675</xdr:rowOff>
        </xdr:to>
        <xdr:sp macro="" textlink="">
          <xdr:nvSpPr>
            <xdr:cNvPr id="7238" name="Option Button 70" hidden="1">
              <a:extLst>
                <a:ext uri="{63B3BB69-23CF-44E3-9099-C40C66FF867C}">
                  <a14:compatExt spid="_x0000_s7238"/>
                </a:ext>
                <a:ext uri="{FF2B5EF4-FFF2-40B4-BE49-F238E27FC236}">
                  <a16:creationId xmlns:a16="http://schemas.microsoft.com/office/drawing/2014/main" id="{00000000-0008-0000-0400-000046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ない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11</xdr:row>
          <xdr:rowOff>200025</xdr:rowOff>
        </xdr:from>
        <xdr:to>
          <xdr:col>1</xdr:col>
          <xdr:colOff>762000</xdr:colOff>
          <xdr:row>11</xdr:row>
          <xdr:rowOff>447675</xdr:rowOff>
        </xdr:to>
        <xdr:sp macro="" textlink="">
          <xdr:nvSpPr>
            <xdr:cNvPr id="7245" name="Option Button 77" hidden="1">
              <a:extLst>
                <a:ext uri="{63B3BB69-23CF-44E3-9099-C40C66FF867C}">
                  <a14:compatExt spid="_x0000_s7245"/>
                </a:ext>
                <a:ext uri="{FF2B5EF4-FFF2-40B4-BE49-F238E27FC236}">
                  <a16:creationId xmlns:a16="http://schemas.microsoft.com/office/drawing/2014/main" id="{00000000-0008-0000-0400-00004D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はい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762000</xdr:colOff>
          <xdr:row>11</xdr:row>
          <xdr:rowOff>200025</xdr:rowOff>
        </xdr:from>
        <xdr:to>
          <xdr:col>1</xdr:col>
          <xdr:colOff>1466850</xdr:colOff>
          <xdr:row>11</xdr:row>
          <xdr:rowOff>447675</xdr:rowOff>
        </xdr:to>
        <xdr:sp macro="" textlink="">
          <xdr:nvSpPr>
            <xdr:cNvPr id="7246" name="Option Button 78" hidden="1">
              <a:extLst>
                <a:ext uri="{63B3BB69-23CF-44E3-9099-C40C66FF867C}">
                  <a14:compatExt spid="_x0000_s7246"/>
                </a:ext>
                <a:ext uri="{FF2B5EF4-FFF2-40B4-BE49-F238E27FC236}">
                  <a16:creationId xmlns:a16="http://schemas.microsoft.com/office/drawing/2014/main" id="{00000000-0008-0000-0400-00004E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いいえ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2314575</xdr:colOff>
          <xdr:row>8</xdr:row>
          <xdr:rowOff>38100</xdr:rowOff>
        </xdr:from>
        <xdr:to>
          <xdr:col>2</xdr:col>
          <xdr:colOff>76200</xdr:colOff>
          <xdr:row>8</xdr:row>
          <xdr:rowOff>866775</xdr:rowOff>
        </xdr:to>
        <xdr:sp macro="" textlink="">
          <xdr:nvSpPr>
            <xdr:cNvPr id="7249" name="Group Box 81" hidden="1">
              <a:extLst>
                <a:ext uri="{63B3BB69-23CF-44E3-9099-C40C66FF867C}">
                  <a14:compatExt spid="_x0000_s7249"/>
                </a:ext>
                <a:ext uri="{FF2B5EF4-FFF2-40B4-BE49-F238E27FC236}">
                  <a16:creationId xmlns:a16="http://schemas.microsoft.com/office/drawing/2014/main" id="{00000000-0008-0000-0400-000051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81</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1819275</xdr:colOff>
          <xdr:row>16</xdr:row>
          <xdr:rowOff>19050</xdr:rowOff>
        </xdr:from>
        <xdr:to>
          <xdr:col>1</xdr:col>
          <xdr:colOff>2886075</xdr:colOff>
          <xdr:row>16</xdr:row>
          <xdr:rowOff>257175</xdr:rowOff>
        </xdr:to>
        <xdr:sp macro="" textlink="">
          <xdr:nvSpPr>
            <xdr:cNvPr id="7251" name="Option Button 18" descr="クレジットカード" hidden="1">
              <a:extLst>
                <a:ext uri="{63B3BB69-23CF-44E3-9099-C40C66FF867C}">
                  <a14:compatExt spid="_x0000_s7251"/>
                </a:ext>
                <a:ext uri="{FF2B5EF4-FFF2-40B4-BE49-F238E27FC236}">
                  <a16:creationId xmlns:a16="http://schemas.microsoft.com/office/drawing/2014/main" id="{00000000-0008-0000-0400-000053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ja-JP" altLang="en-US" sz="900" b="0" i="0" u="none" strike="noStrike" baseline="0">
                  <a:solidFill>
                    <a:srgbClr val="000000"/>
                  </a:solidFill>
                  <a:latin typeface="MS UI Gothic"/>
                  <a:ea typeface="MS UI Gothic"/>
                </a:rPr>
                <a:t>現金</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47625</xdr:colOff>
          <xdr:row>11</xdr:row>
          <xdr:rowOff>104775</xdr:rowOff>
        </xdr:from>
        <xdr:to>
          <xdr:col>1</xdr:col>
          <xdr:colOff>1638300</xdr:colOff>
          <xdr:row>11</xdr:row>
          <xdr:rowOff>561975</xdr:rowOff>
        </xdr:to>
        <xdr:sp macro="" textlink="">
          <xdr:nvSpPr>
            <xdr:cNvPr id="7253" name="Group Box 85" hidden="1">
              <a:extLst>
                <a:ext uri="{63B3BB69-23CF-44E3-9099-C40C66FF867C}">
                  <a14:compatExt spid="_x0000_s7253"/>
                </a:ext>
                <a:ext uri="{FF2B5EF4-FFF2-40B4-BE49-F238E27FC236}">
                  <a16:creationId xmlns:a16="http://schemas.microsoft.com/office/drawing/2014/main" id="{00000000-0008-0000-0400-0000551C00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22860" rIns="0" bIns="0" anchor="t" upright="1"/>
            <a:lstStyle/>
            <a:p>
              <a:pPr algn="l" rtl="0">
                <a:defRPr sz="1000"/>
              </a:pPr>
              <a:r>
                <a:rPr lang="ja-JP" altLang="en-US" sz="900" b="0" i="0" u="none" strike="noStrike" baseline="0">
                  <a:solidFill>
                    <a:srgbClr val="000000"/>
                  </a:solidFill>
                  <a:latin typeface="Meiryo UI"/>
                  <a:ea typeface="Meiryo UI"/>
                </a:rPr>
                <a:t>グループ 85</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solidFill>
          <a:sysClr val="window" lastClr="FFFFFF"/>
        </a:solidFill>
        <a:ln w="9525">
          <a:solidFill>
            <a:sysClr val="windowText" lastClr="000000"/>
          </a:solidFill>
        </a:ln>
      </a:spPr>
      <a:bodyPr rot="0" spcFirstLastPara="0" vertOverflow="clip" horzOverflow="clip" vert="horz" wrap="square" lIns="72000" tIns="0" rIns="72000" bIns="0" numCol="1" spcCol="0" rtlCol="0" fromWordArt="0" anchor="t" anchorCtr="0" forceAA="0" compatLnSpc="1">
        <a:prstTxWarp prst="textNoShape">
          <a:avLst/>
        </a:prstTxWarp>
        <a:noAutofit/>
      </a:bodyPr>
      <a:lstStyle>
        <a:defPPr marL="0" marR="0" indent="0" algn="l" defTabSz="914400" eaLnBrk="1" fontAlgn="auto" latinLnBrk="0" hangingPunct="1">
          <a:lnSpc>
            <a:spcPct val="100000"/>
          </a:lnSpc>
          <a:spcBef>
            <a:spcPts val="0"/>
          </a:spcBef>
          <a:spcAft>
            <a:spcPts val="0"/>
          </a:spcAft>
          <a:buClrTx/>
          <a:buSzTx/>
          <a:buFontTx/>
          <a:buNone/>
          <a:tabLst/>
          <a:defRPr kumimoji="1" sz="1050" b="1" u="sng">
            <a:solidFill>
              <a:sysClr val="windowText" lastClr="000000"/>
            </a:solidFill>
          </a:defRPr>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iri-tokyo.jp/service/search/kou-h24-kidokei" TargetMode="External"/><Relationship Id="rId2" Type="http://schemas.openxmlformats.org/officeDocument/2006/relationships/hyperlink" Target="https://www.iri-tokyo.jp/service/search/kou-h27-bunkoushoudo/" TargetMode="External"/><Relationship Id="rId1" Type="http://schemas.openxmlformats.org/officeDocument/2006/relationships/hyperlink" Target="https://www.iri-tokyo.jp/service/search/kou-h21-bunkoukido" TargetMode="External"/><Relationship Id="rId5" Type="http://schemas.openxmlformats.org/officeDocument/2006/relationships/drawing" Target="../drawings/drawing2.xm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3" Type="http://schemas.openxmlformats.org/officeDocument/2006/relationships/ctrlProp" Target="../ctrlProps/ctrlProp5.xml"/><Relationship Id="rId18" Type="http://schemas.openxmlformats.org/officeDocument/2006/relationships/ctrlProp" Target="../ctrlProps/ctrlProp10.xml"/><Relationship Id="rId26" Type="http://schemas.openxmlformats.org/officeDocument/2006/relationships/ctrlProp" Target="../ctrlProps/ctrlProp18.xml"/><Relationship Id="rId39" Type="http://schemas.openxmlformats.org/officeDocument/2006/relationships/ctrlProp" Target="../ctrlProps/ctrlProp31.xml"/><Relationship Id="rId21" Type="http://schemas.openxmlformats.org/officeDocument/2006/relationships/ctrlProp" Target="../ctrlProps/ctrlProp13.xml"/><Relationship Id="rId34" Type="http://schemas.openxmlformats.org/officeDocument/2006/relationships/ctrlProp" Target="../ctrlProps/ctrlProp26.xml"/><Relationship Id="rId42" Type="http://schemas.openxmlformats.org/officeDocument/2006/relationships/ctrlProp" Target="../ctrlProps/ctrlProp34.xml"/><Relationship Id="rId47" Type="http://schemas.openxmlformats.org/officeDocument/2006/relationships/ctrlProp" Target="../ctrlProps/ctrlProp39.xml"/><Relationship Id="rId7" Type="http://schemas.openxmlformats.org/officeDocument/2006/relationships/drawing" Target="../drawings/drawing5.xml"/><Relationship Id="rId2" Type="http://schemas.openxmlformats.org/officeDocument/2006/relationships/hyperlink" Target="https://atch.iri-tokyo.jp/files/user/attachment/2025/optics_and_acoustics_technology_group/How_to_Use_a_Laser_Distance_Meter_and_Laser_Markers.pdf" TargetMode="External"/><Relationship Id="rId16" Type="http://schemas.openxmlformats.org/officeDocument/2006/relationships/ctrlProp" Target="../ctrlProps/ctrlProp8.xml"/><Relationship Id="rId29" Type="http://schemas.openxmlformats.org/officeDocument/2006/relationships/ctrlProp" Target="../ctrlProps/ctrlProp21.xml"/><Relationship Id="rId1" Type="http://schemas.openxmlformats.org/officeDocument/2006/relationships/hyperlink" Target="https://www.iri-tokyo.jp/service/search/kou-h27-bouonshi-rudoshitu/" TargetMode="External"/><Relationship Id="rId6" Type="http://schemas.openxmlformats.org/officeDocument/2006/relationships/printerSettings" Target="../printerSettings/printerSettings4.bin"/><Relationship Id="rId11" Type="http://schemas.openxmlformats.org/officeDocument/2006/relationships/ctrlProp" Target="../ctrlProps/ctrlProp3.xml"/><Relationship Id="rId24" Type="http://schemas.openxmlformats.org/officeDocument/2006/relationships/ctrlProp" Target="../ctrlProps/ctrlProp16.xml"/><Relationship Id="rId32" Type="http://schemas.openxmlformats.org/officeDocument/2006/relationships/ctrlProp" Target="../ctrlProps/ctrlProp24.xml"/><Relationship Id="rId37" Type="http://schemas.openxmlformats.org/officeDocument/2006/relationships/ctrlProp" Target="../ctrlProps/ctrlProp29.xml"/><Relationship Id="rId40" Type="http://schemas.openxmlformats.org/officeDocument/2006/relationships/ctrlProp" Target="../ctrlProps/ctrlProp32.xml"/><Relationship Id="rId45" Type="http://schemas.openxmlformats.org/officeDocument/2006/relationships/ctrlProp" Target="../ctrlProps/ctrlProp37.xml"/><Relationship Id="rId5" Type="http://schemas.openxmlformats.org/officeDocument/2006/relationships/hyperlink" Target="https://atch.iri-tokyo.jp/files/user/attachment/2025/optics_and_acoustics_technology_group/How_to_Use_Light_Sources.pdf" TargetMode="External"/><Relationship Id="rId15" Type="http://schemas.openxmlformats.org/officeDocument/2006/relationships/ctrlProp" Target="../ctrlProps/ctrlProp7.xml"/><Relationship Id="rId23" Type="http://schemas.openxmlformats.org/officeDocument/2006/relationships/ctrlProp" Target="../ctrlProps/ctrlProp15.xml"/><Relationship Id="rId28" Type="http://schemas.openxmlformats.org/officeDocument/2006/relationships/ctrlProp" Target="../ctrlProps/ctrlProp20.xml"/><Relationship Id="rId36" Type="http://schemas.openxmlformats.org/officeDocument/2006/relationships/ctrlProp" Target="../ctrlProps/ctrlProp28.xml"/><Relationship Id="rId10" Type="http://schemas.openxmlformats.org/officeDocument/2006/relationships/ctrlProp" Target="../ctrlProps/ctrlProp2.xml"/><Relationship Id="rId19" Type="http://schemas.openxmlformats.org/officeDocument/2006/relationships/ctrlProp" Target="../ctrlProps/ctrlProp11.xml"/><Relationship Id="rId31" Type="http://schemas.openxmlformats.org/officeDocument/2006/relationships/ctrlProp" Target="../ctrlProps/ctrlProp23.xml"/><Relationship Id="rId44" Type="http://schemas.openxmlformats.org/officeDocument/2006/relationships/ctrlProp" Target="../ctrlProps/ctrlProp36.xml"/><Relationship Id="rId4" Type="http://schemas.openxmlformats.org/officeDocument/2006/relationships/hyperlink" Target="https://atch.iri-tokyo.jp/files/user/attachment/2025/optics_and_acoustics_technology_group/How_to_Use_Light_Sources.pdf" TargetMode="External"/><Relationship Id="rId9" Type="http://schemas.openxmlformats.org/officeDocument/2006/relationships/ctrlProp" Target="../ctrlProps/ctrlProp1.xml"/><Relationship Id="rId14" Type="http://schemas.openxmlformats.org/officeDocument/2006/relationships/ctrlProp" Target="../ctrlProps/ctrlProp6.xml"/><Relationship Id="rId22" Type="http://schemas.openxmlformats.org/officeDocument/2006/relationships/ctrlProp" Target="../ctrlProps/ctrlProp14.xml"/><Relationship Id="rId27" Type="http://schemas.openxmlformats.org/officeDocument/2006/relationships/ctrlProp" Target="../ctrlProps/ctrlProp19.xml"/><Relationship Id="rId30" Type="http://schemas.openxmlformats.org/officeDocument/2006/relationships/ctrlProp" Target="../ctrlProps/ctrlProp22.xml"/><Relationship Id="rId35" Type="http://schemas.openxmlformats.org/officeDocument/2006/relationships/ctrlProp" Target="../ctrlProps/ctrlProp27.xml"/><Relationship Id="rId43" Type="http://schemas.openxmlformats.org/officeDocument/2006/relationships/ctrlProp" Target="../ctrlProps/ctrlProp35.xml"/><Relationship Id="rId8" Type="http://schemas.openxmlformats.org/officeDocument/2006/relationships/vmlDrawing" Target="../drawings/vmlDrawing1.vml"/><Relationship Id="rId3" Type="http://schemas.openxmlformats.org/officeDocument/2006/relationships/hyperlink" Target="https://atch.iri-tokyo.jp/files/user/attachment/2025/optics_and_acoustics_technology_group/How_to_Use_a_Laser_Distance_Meter_and_Laser_Markers.pdf" TargetMode="External"/><Relationship Id="rId12" Type="http://schemas.openxmlformats.org/officeDocument/2006/relationships/ctrlProp" Target="../ctrlProps/ctrlProp4.xml"/><Relationship Id="rId17" Type="http://schemas.openxmlformats.org/officeDocument/2006/relationships/ctrlProp" Target="../ctrlProps/ctrlProp9.xml"/><Relationship Id="rId25" Type="http://schemas.openxmlformats.org/officeDocument/2006/relationships/ctrlProp" Target="../ctrlProps/ctrlProp17.xml"/><Relationship Id="rId33" Type="http://schemas.openxmlformats.org/officeDocument/2006/relationships/ctrlProp" Target="../ctrlProps/ctrlProp25.xml"/><Relationship Id="rId38" Type="http://schemas.openxmlformats.org/officeDocument/2006/relationships/ctrlProp" Target="../ctrlProps/ctrlProp30.xml"/><Relationship Id="rId46" Type="http://schemas.openxmlformats.org/officeDocument/2006/relationships/ctrlProp" Target="../ctrlProps/ctrlProp38.xml"/><Relationship Id="rId20" Type="http://schemas.openxmlformats.org/officeDocument/2006/relationships/ctrlProp" Target="../ctrlProps/ctrlProp12.xml"/><Relationship Id="rId41" Type="http://schemas.openxmlformats.org/officeDocument/2006/relationships/ctrlProp" Target="../ctrlProps/ctrlProp33.xml"/></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CCD9C-69B9-42C1-8650-CD30743474F3}">
  <sheetPr codeName="Sheet2"/>
  <dimension ref="J1:L85"/>
  <sheetViews>
    <sheetView tabSelected="1" view="pageBreakPreview" zoomScaleSheetLayoutView="100" workbookViewId="0"/>
  </sheetViews>
  <sheetFormatPr defaultRowHeight="13.5" x14ac:dyDescent="0.15"/>
  <sheetData>
    <row r="1" spans="10:12" x14ac:dyDescent="0.15">
      <c r="J1" s="94"/>
      <c r="K1" s="94"/>
      <c r="L1" s="94"/>
    </row>
    <row r="85" spans="10:10" x14ac:dyDescent="0.15">
      <c r="J85" s="1"/>
    </row>
  </sheetData>
  <sheetProtection algorithmName="SHA-512" hashValue="HwgzkMWr/RCTNZK3qKdSuDKKkZF7f2Pjumf2rFTuXNxXcX9mEAJxLrkl4D+DfzcGmJKuDnIV04G2T06l0P00Fg==" saltValue="pNljCzongX0P6ccvMP9Ayw==" spinCount="100000" sheet="1" objects="1" scenarios="1"/>
  <mergeCells count="1">
    <mergeCell ref="J1:L1"/>
  </mergeCells>
  <phoneticPr fontId="2"/>
  <pageMargins left="0.7" right="0.7" top="0.75" bottom="0.75" header="0.3" footer="0.3"/>
  <pageSetup paperSize="9" scale="65" orientation="portrait" r:id="rId1"/>
  <rowBreaks count="1" manualBreakCount="1">
    <brk id="73"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B2:K86"/>
  <sheetViews>
    <sheetView view="pageBreakPreview" zoomScale="85" zoomScaleSheetLayoutView="85" workbookViewId="0"/>
  </sheetViews>
  <sheetFormatPr defaultRowHeight="13.5" x14ac:dyDescent="0.15"/>
  <cols>
    <col min="1" max="1" width="3.125" customWidth="1"/>
    <col min="5" max="5" width="13.5" customWidth="1"/>
    <col min="12" max="12" width="3.625" customWidth="1"/>
  </cols>
  <sheetData>
    <row r="2" spans="3:9" ht="13.5" customHeight="1" x14ac:dyDescent="0.15">
      <c r="C2" s="1"/>
      <c r="D2" s="1"/>
      <c r="E2" s="1"/>
      <c r="F2" s="1"/>
      <c r="G2" s="1"/>
      <c r="H2" s="1"/>
      <c r="I2" s="1"/>
    </row>
    <row r="3" spans="3:9" x14ac:dyDescent="0.15">
      <c r="C3" s="1"/>
      <c r="D3" s="1"/>
      <c r="E3" s="1"/>
      <c r="F3" s="1"/>
      <c r="G3" s="1"/>
      <c r="H3" s="1"/>
      <c r="I3" s="1"/>
    </row>
    <row r="4" spans="3:9" x14ac:dyDescent="0.15">
      <c r="C4" s="1"/>
      <c r="D4" s="1"/>
      <c r="E4" s="1"/>
      <c r="F4" s="1"/>
      <c r="G4" s="1"/>
      <c r="H4" s="1"/>
      <c r="I4" s="1"/>
    </row>
    <row r="5" spans="3:9" ht="17.25" x14ac:dyDescent="0.15">
      <c r="C5" s="2" t="s">
        <v>0</v>
      </c>
      <c r="D5" s="1"/>
      <c r="E5" s="1"/>
      <c r="F5" s="1"/>
      <c r="G5" s="1"/>
      <c r="H5" s="1"/>
      <c r="I5" s="1"/>
    </row>
    <row r="6" spans="3:9" x14ac:dyDescent="0.15">
      <c r="D6" s="1"/>
      <c r="E6" s="1"/>
      <c r="F6" s="1"/>
      <c r="G6" s="1"/>
      <c r="H6" s="1"/>
      <c r="I6" s="1"/>
    </row>
    <row r="7" spans="3:9" x14ac:dyDescent="0.15">
      <c r="C7" s="1"/>
      <c r="D7" s="1"/>
      <c r="E7" s="1"/>
      <c r="F7" s="1"/>
      <c r="G7" s="1"/>
      <c r="H7" s="1"/>
      <c r="I7" s="1"/>
    </row>
    <row r="8" spans="3:9" x14ac:dyDescent="0.15">
      <c r="C8" s="1"/>
      <c r="D8" s="1"/>
      <c r="E8" s="1"/>
      <c r="F8" s="1"/>
      <c r="G8" s="1"/>
      <c r="H8" s="1"/>
      <c r="I8" s="1"/>
    </row>
    <row r="9" spans="3:9" x14ac:dyDescent="0.15">
      <c r="C9" s="1"/>
      <c r="D9" s="1"/>
      <c r="E9" s="1"/>
      <c r="F9" s="1"/>
      <c r="G9" s="1"/>
      <c r="H9" s="1"/>
      <c r="I9" s="1"/>
    </row>
    <row r="10" spans="3:9" x14ac:dyDescent="0.15">
      <c r="C10" s="1"/>
      <c r="D10" s="1"/>
      <c r="E10" s="1"/>
      <c r="F10" s="1"/>
      <c r="G10" s="1"/>
      <c r="H10" s="1"/>
      <c r="I10" s="1"/>
    </row>
    <row r="11" spans="3:9" x14ac:dyDescent="0.15">
      <c r="C11" s="1"/>
      <c r="D11" s="1"/>
      <c r="E11" s="1"/>
      <c r="F11" s="1"/>
      <c r="G11" s="1"/>
      <c r="H11" s="1"/>
      <c r="I11" s="1"/>
    </row>
    <row r="12" spans="3:9" x14ac:dyDescent="0.15">
      <c r="C12" s="1"/>
      <c r="D12" s="1"/>
      <c r="E12" s="1"/>
      <c r="F12" s="1"/>
      <c r="G12" s="1"/>
      <c r="H12" s="1"/>
      <c r="I12" s="1"/>
    </row>
    <row r="13" spans="3:9" x14ac:dyDescent="0.15">
      <c r="C13" s="1"/>
      <c r="D13" s="1"/>
      <c r="E13" s="1"/>
      <c r="F13" s="1"/>
      <c r="G13" s="1"/>
      <c r="H13" s="1"/>
      <c r="I13" s="1"/>
    </row>
    <row r="14" spans="3:9" x14ac:dyDescent="0.15">
      <c r="C14" s="1"/>
      <c r="D14" s="1"/>
      <c r="E14" s="1"/>
      <c r="F14" s="1"/>
      <c r="G14" s="1"/>
      <c r="H14" s="1"/>
      <c r="I14" s="1"/>
    </row>
    <row r="15" spans="3:9" x14ac:dyDescent="0.15">
      <c r="C15" s="1"/>
      <c r="D15" s="1"/>
      <c r="E15" s="1"/>
      <c r="F15" s="1"/>
      <c r="G15" s="1"/>
      <c r="H15" s="1"/>
      <c r="I15" s="1"/>
    </row>
    <row r="16" spans="3:9" x14ac:dyDescent="0.15">
      <c r="C16" s="1"/>
      <c r="D16" s="1"/>
      <c r="E16" s="1"/>
      <c r="F16" s="1"/>
      <c r="G16" s="1"/>
      <c r="H16" s="1"/>
      <c r="I16" s="1"/>
    </row>
    <row r="17" spans="3:9" x14ac:dyDescent="0.15">
      <c r="C17" s="1"/>
      <c r="D17" s="1"/>
      <c r="E17" s="1"/>
      <c r="F17" s="1"/>
      <c r="G17" s="1"/>
      <c r="H17" s="1"/>
      <c r="I17" s="1"/>
    </row>
    <row r="18" spans="3:9" x14ac:dyDescent="0.15">
      <c r="C18" s="1"/>
      <c r="D18" s="1"/>
      <c r="E18" s="1"/>
      <c r="F18" s="1"/>
      <c r="G18" s="1"/>
      <c r="H18" s="1"/>
      <c r="I18" s="1"/>
    </row>
    <row r="19" spans="3:9" x14ac:dyDescent="0.15">
      <c r="C19" s="1"/>
      <c r="D19" s="1"/>
      <c r="E19" s="1"/>
      <c r="F19" s="1"/>
      <c r="G19" s="1"/>
      <c r="H19" s="1"/>
      <c r="I19" s="1"/>
    </row>
    <row r="20" spans="3:9" x14ac:dyDescent="0.15">
      <c r="C20" s="1"/>
      <c r="D20" s="1"/>
      <c r="E20" s="1"/>
      <c r="F20" s="1"/>
      <c r="G20" s="1"/>
      <c r="H20" s="1"/>
      <c r="I20" s="1"/>
    </row>
    <row r="21" spans="3:9" x14ac:dyDescent="0.15">
      <c r="D21" s="1"/>
      <c r="E21" s="1"/>
      <c r="F21" s="1"/>
      <c r="G21" s="1"/>
      <c r="H21" s="1"/>
      <c r="I21" s="1"/>
    </row>
    <row r="22" spans="3:9" x14ac:dyDescent="0.15">
      <c r="C22" s="1"/>
      <c r="D22" s="1"/>
      <c r="E22" s="1"/>
      <c r="F22" s="1"/>
      <c r="G22" s="1"/>
      <c r="H22" s="1"/>
      <c r="I22" s="1"/>
    </row>
    <row r="23" spans="3:9" x14ac:dyDescent="0.15">
      <c r="C23" s="1"/>
      <c r="D23" s="1"/>
      <c r="E23" s="1"/>
      <c r="F23" s="1"/>
      <c r="G23" s="1"/>
      <c r="H23" s="1"/>
      <c r="I23" s="1"/>
    </row>
    <row r="24" spans="3:9" x14ac:dyDescent="0.15">
      <c r="C24" s="1"/>
      <c r="D24" s="1"/>
      <c r="E24" s="1"/>
      <c r="F24" s="1"/>
      <c r="G24" s="1"/>
      <c r="H24" s="1"/>
      <c r="I24" s="1"/>
    </row>
    <row r="25" spans="3:9" x14ac:dyDescent="0.15">
      <c r="C25" s="1"/>
      <c r="D25" s="1"/>
      <c r="E25" s="1"/>
      <c r="F25" s="1"/>
      <c r="G25" s="1"/>
      <c r="H25" s="1"/>
      <c r="I25" s="1"/>
    </row>
    <row r="26" spans="3:9" x14ac:dyDescent="0.15">
      <c r="C26" s="1"/>
      <c r="D26" s="1"/>
      <c r="E26" s="1"/>
      <c r="F26" s="1"/>
      <c r="G26" s="1"/>
      <c r="H26" s="1"/>
      <c r="I26" s="1"/>
    </row>
    <row r="27" spans="3:9" x14ac:dyDescent="0.15">
      <c r="C27" s="1"/>
      <c r="D27" s="1"/>
      <c r="E27" s="1"/>
      <c r="F27" s="1"/>
      <c r="G27" s="1"/>
      <c r="H27" s="1"/>
      <c r="I27" s="1"/>
    </row>
    <row r="28" spans="3:9" x14ac:dyDescent="0.15">
      <c r="C28" s="1"/>
      <c r="D28" s="1"/>
      <c r="E28" s="1"/>
      <c r="F28" s="1"/>
      <c r="G28" s="1"/>
      <c r="H28" s="1"/>
      <c r="I28" s="1"/>
    </row>
    <row r="29" spans="3:9" x14ac:dyDescent="0.15">
      <c r="C29" s="1"/>
      <c r="D29" s="1"/>
      <c r="E29" s="1"/>
      <c r="F29" s="1"/>
      <c r="G29" s="1"/>
      <c r="H29" s="1"/>
      <c r="I29" s="1"/>
    </row>
    <row r="30" spans="3:9" x14ac:dyDescent="0.15">
      <c r="C30" s="1"/>
      <c r="D30" s="1"/>
      <c r="E30" s="1"/>
      <c r="F30" s="1"/>
      <c r="G30" s="1"/>
      <c r="H30" s="1"/>
      <c r="I30" s="1"/>
    </row>
    <row r="31" spans="3:9" x14ac:dyDescent="0.15">
      <c r="C31" s="1"/>
      <c r="D31" s="1"/>
      <c r="E31" s="1"/>
      <c r="F31" s="1"/>
      <c r="G31" s="1"/>
      <c r="H31" s="1"/>
      <c r="I31" s="1"/>
    </row>
    <row r="32" spans="3:9" x14ac:dyDescent="0.15">
      <c r="C32" s="1"/>
      <c r="D32" s="1"/>
      <c r="E32" s="1"/>
      <c r="F32" s="1"/>
      <c r="G32" s="1"/>
      <c r="H32" s="1"/>
      <c r="I32" s="1"/>
    </row>
    <row r="33" spans="3:9" x14ac:dyDescent="0.15">
      <c r="C33" s="1"/>
      <c r="D33" s="1"/>
      <c r="E33" s="1"/>
      <c r="F33" s="1"/>
      <c r="G33" s="1"/>
      <c r="H33" s="1"/>
      <c r="I33" s="1"/>
    </row>
    <row r="34" spans="3:9" x14ac:dyDescent="0.15">
      <c r="C34" s="1"/>
      <c r="D34" s="1"/>
      <c r="E34" s="1"/>
      <c r="F34" s="1"/>
      <c r="G34" s="1"/>
      <c r="H34" s="1"/>
      <c r="I34" s="1"/>
    </row>
    <row r="35" spans="3:9" x14ac:dyDescent="0.15">
      <c r="C35" s="1"/>
      <c r="D35" s="1"/>
      <c r="E35" s="1"/>
      <c r="F35" s="1"/>
      <c r="G35" s="1"/>
      <c r="H35" s="1"/>
      <c r="I35" s="1"/>
    </row>
    <row r="36" spans="3:9" x14ac:dyDescent="0.15">
      <c r="C36" s="1"/>
      <c r="D36" s="1"/>
      <c r="E36" s="1"/>
      <c r="F36" s="1"/>
      <c r="G36" s="1"/>
      <c r="H36" s="1"/>
      <c r="I36" s="1"/>
    </row>
    <row r="37" spans="3:9" x14ac:dyDescent="0.15">
      <c r="C37" s="1"/>
      <c r="D37" s="1"/>
      <c r="E37" s="1"/>
      <c r="F37" s="1"/>
      <c r="G37" s="1"/>
      <c r="H37" s="1"/>
      <c r="I37" s="1"/>
    </row>
    <row r="38" spans="3:9" x14ac:dyDescent="0.15">
      <c r="C38" s="1"/>
      <c r="D38" s="1"/>
      <c r="F38" s="1"/>
      <c r="G38" s="1"/>
      <c r="H38" s="1"/>
      <c r="I38" s="1"/>
    </row>
    <row r="39" spans="3:9" x14ac:dyDescent="0.15">
      <c r="C39" s="1"/>
      <c r="D39" s="1"/>
      <c r="E39" s="1"/>
      <c r="F39" s="1"/>
      <c r="G39" s="1"/>
      <c r="H39" s="1"/>
      <c r="I39" s="1"/>
    </row>
    <row r="40" spans="3:9" x14ac:dyDescent="0.15">
      <c r="C40" s="1"/>
      <c r="D40" s="1"/>
      <c r="E40" s="1"/>
      <c r="F40" s="1"/>
      <c r="G40" s="1"/>
      <c r="H40" s="1"/>
      <c r="I40" s="1"/>
    </row>
    <row r="41" spans="3:9" x14ac:dyDescent="0.15">
      <c r="C41" s="1"/>
      <c r="D41" s="1"/>
      <c r="E41" s="1"/>
      <c r="F41" s="1"/>
      <c r="G41" s="1"/>
      <c r="H41" s="1"/>
      <c r="I41" s="1"/>
    </row>
    <row r="42" spans="3:9" x14ac:dyDescent="0.15">
      <c r="C42" s="1"/>
      <c r="D42" s="1"/>
      <c r="E42" s="1"/>
      <c r="F42" s="1"/>
      <c r="G42" s="1"/>
      <c r="H42" s="1"/>
      <c r="I42" s="1"/>
    </row>
    <row r="43" spans="3:9" x14ac:dyDescent="0.15">
      <c r="C43" s="1"/>
      <c r="D43" s="1"/>
      <c r="E43" s="1"/>
      <c r="F43" s="1"/>
      <c r="G43" s="1"/>
      <c r="H43" s="1"/>
      <c r="I43" s="1"/>
    </row>
    <row r="44" spans="3:9" x14ac:dyDescent="0.15">
      <c r="C44" s="1"/>
      <c r="D44" s="1"/>
      <c r="E44" s="1"/>
      <c r="F44" s="1"/>
      <c r="G44" s="1"/>
      <c r="I44" s="1"/>
    </row>
    <row r="45" spans="3:9" x14ac:dyDescent="0.15">
      <c r="C45" s="1"/>
      <c r="D45" s="1"/>
      <c r="E45" s="1"/>
      <c r="F45" s="1"/>
      <c r="G45" s="1"/>
      <c r="H45" s="1"/>
      <c r="I45" s="1"/>
    </row>
    <row r="46" spans="3:9" x14ac:dyDescent="0.15">
      <c r="C46" s="1"/>
      <c r="D46" s="1"/>
      <c r="E46" s="1"/>
      <c r="F46" s="1"/>
      <c r="G46" s="1"/>
      <c r="H46" s="1"/>
      <c r="I46" s="1"/>
    </row>
    <row r="47" spans="3:9" x14ac:dyDescent="0.15">
      <c r="C47" s="1"/>
      <c r="D47" s="1"/>
      <c r="E47" s="1"/>
      <c r="F47" s="1"/>
      <c r="G47" s="1"/>
      <c r="H47" s="1"/>
      <c r="I47" s="1"/>
    </row>
    <row r="48" spans="3:9" x14ac:dyDescent="0.15">
      <c r="C48" s="1"/>
      <c r="D48" s="1"/>
      <c r="E48" s="1"/>
      <c r="F48" s="1"/>
      <c r="G48" s="1"/>
      <c r="H48" s="1"/>
      <c r="I48" s="1"/>
    </row>
    <row r="49" spans="2:11" x14ac:dyDescent="0.15">
      <c r="C49" s="1"/>
      <c r="D49" s="1"/>
      <c r="E49" s="1"/>
      <c r="F49" s="1"/>
      <c r="G49" s="1"/>
      <c r="H49" s="1"/>
      <c r="I49" s="1"/>
    </row>
    <row r="50" spans="2:11" x14ac:dyDescent="0.15">
      <c r="C50" s="1"/>
      <c r="D50" s="1"/>
      <c r="E50" s="1"/>
      <c r="F50" s="1"/>
      <c r="G50" s="1"/>
      <c r="H50" s="1"/>
      <c r="I50" s="1"/>
    </row>
    <row r="51" spans="2:11" x14ac:dyDescent="0.15">
      <c r="C51" s="1"/>
      <c r="D51" s="1"/>
      <c r="E51" s="1"/>
      <c r="F51" s="1"/>
      <c r="G51" s="1"/>
      <c r="H51" s="1"/>
      <c r="I51" s="1"/>
    </row>
    <row r="56" spans="2:11" ht="17.25" x14ac:dyDescent="0.15">
      <c r="C56" s="97" t="s">
        <v>1</v>
      </c>
      <c r="D56" s="97"/>
      <c r="E56" s="100" t="s">
        <v>2</v>
      </c>
      <c r="F56" s="101"/>
      <c r="G56" s="95" t="s">
        <v>3</v>
      </c>
      <c r="H56" s="95"/>
      <c r="I56" s="95"/>
      <c r="J56" s="95"/>
      <c r="K56" s="95"/>
    </row>
    <row r="57" spans="2:11" ht="13.5" customHeight="1" x14ac:dyDescent="0.15">
      <c r="B57" s="108" t="s">
        <v>76</v>
      </c>
      <c r="C57" s="102" t="s">
        <v>77</v>
      </c>
      <c r="D57" s="103"/>
      <c r="E57" s="173" t="s">
        <v>100</v>
      </c>
      <c r="F57" s="174"/>
      <c r="G57" s="164" t="s">
        <v>99</v>
      </c>
      <c r="H57" s="165"/>
      <c r="I57" s="165"/>
      <c r="J57" s="165"/>
      <c r="K57" s="166"/>
    </row>
    <row r="58" spans="2:11" x14ac:dyDescent="0.15">
      <c r="B58" s="108"/>
      <c r="C58" s="104"/>
      <c r="D58" s="105"/>
      <c r="E58" s="175"/>
      <c r="F58" s="176"/>
      <c r="G58" s="167"/>
      <c r="H58" s="168"/>
      <c r="I58" s="168"/>
      <c r="J58" s="168"/>
      <c r="K58" s="169"/>
    </row>
    <row r="59" spans="2:11" x14ac:dyDescent="0.15">
      <c r="B59" s="108"/>
      <c r="C59" s="104"/>
      <c r="D59" s="105"/>
      <c r="E59" s="175"/>
      <c r="F59" s="176"/>
      <c r="G59" s="167"/>
      <c r="H59" s="168"/>
      <c r="I59" s="168"/>
      <c r="J59" s="168"/>
      <c r="K59" s="169"/>
    </row>
    <row r="60" spans="2:11" x14ac:dyDescent="0.15">
      <c r="B60" s="108"/>
      <c r="C60" s="104"/>
      <c r="D60" s="105"/>
      <c r="E60" s="175"/>
      <c r="F60" s="176"/>
      <c r="G60" s="167"/>
      <c r="H60" s="168"/>
      <c r="I60" s="168"/>
      <c r="J60" s="168"/>
      <c r="K60" s="169"/>
    </row>
    <row r="61" spans="2:11" x14ac:dyDescent="0.15">
      <c r="B61" s="108"/>
      <c r="C61" s="104"/>
      <c r="D61" s="105"/>
      <c r="E61" s="175"/>
      <c r="F61" s="176"/>
      <c r="G61" s="167"/>
      <c r="H61" s="168"/>
      <c r="I61" s="168"/>
      <c r="J61" s="168"/>
      <c r="K61" s="169"/>
    </row>
    <row r="62" spans="2:11" x14ac:dyDescent="0.15">
      <c r="B62" s="108"/>
      <c r="C62" s="104"/>
      <c r="D62" s="105"/>
      <c r="E62" s="175"/>
      <c r="F62" s="176"/>
      <c r="G62" s="167"/>
      <c r="H62" s="168"/>
      <c r="I62" s="168"/>
      <c r="J62" s="168"/>
      <c r="K62" s="169"/>
    </row>
    <row r="63" spans="2:11" x14ac:dyDescent="0.15">
      <c r="B63" s="108"/>
      <c r="C63" s="104"/>
      <c r="D63" s="105"/>
      <c r="E63" s="175"/>
      <c r="F63" s="176"/>
      <c r="G63" s="167"/>
      <c r="H63" s="168"/>
      <c r="I63" s="168"/>
      <c r="J63" s="168"/>
      <c r="K63" s="169"/>
    </row>
    <row r="64" spans="2:11" x14ac:dyDescent="0.15">
      <c r="B64" s="108"/>
      <c r="C64" s="104"/>
      <c r="D64" s="105"/>
      <c r="E64" s="175"/>
      <c r="F64" s="176"/>
      <c r="G64" s="167"/>
      <c r="H64" s="168"/>
      <c r="I64" s="168"/>
      <c r="J64" s="168"/>
      <c r="K64" s="169"/>
    </row>
    <row r="65" spans="2:11" x14ac:dyDescent="0.15">
      <c r="B65" s="108"/>
      <c r="C65" s="104"/>
      <c r="D65" s="105"/>
      <c r="E65" s="175"/>
      <c r="F65" s="176"/>
      <c r="G65" s="167"/>
      <c r="H65" s="168"/>
      <c r="I65" s="168"/>
      <c r="J65" s="168"/>
      <c r="K65" s="169"/>
    </row>
    <row r="66" spans="2:11" x14ac:dyDescent="0.15">
      <c r="B66" s="108"/>
      <c r="C66" s="106"/>
      <c r="D66" s="107"/>
      <c r="E66" s="177"/>
      <c r="F66" s="178"/>
      <c r="G66" s="170"/>
      <c r="H66" s="171"/>
      <c r="I66" s="171"/>
      <c r="J66" s="171"/>
      <c r="K66" s="172"/>
    </row>
    <row r="67" spans="2:11" x14ac:dyDescent="0.15">
      <c r="B67" s="108"/>
      <c r="C67" s="99" t="s">
        <v>4</v>
      </c>
      <c r="D67" s="99"/>
      <c r="E67" s="173" t="s">
        <v>101</v>
      </c>
      <c r="F67" s="174"/>
      <c r="G67" s="179" t="s">
        <v>102</v>
      </c>
      <c r="H67" s="179"/>
      <c r="I67" s="179"/>
      <c r="J67" s="179"/>
      <c r="K67" s="179"/>
    </row>
    <row r="68" spans="2:11" ht="13.5" customHeight="1" x14ac:dyDescent="0.15">
      <c r="B68" s="108"/>
      <c r="C68" s="99"/>
      <c r="D68" s="99"/>
      <c r="E68" s="175"/>
      <c r="F68" s="176"/>
      <c r="G68" s="179"/>
      <c r="H68" s="179"/>
      <c r="I68" s="179"/>
      <c r="J68" s="179"/>
      <c r="K68" s="179"/>
    </row>
    <row r="69" spans="2:11" x14ac:dyDescent="0.15">
      <c r="B69" s="108"/>
      <c r="C69" s="99"/>
      <c r="D69" s="99"/>
      <c r="E69" s="175"/>
      <c r="F69" s="176"/>
      <c r="G69" s="179"/>
      <c r="H69" s="179"/>
      <c r="I69" s="179"/>
      <c r="J69" s="179"/>
      <c r="K69" s="179"/>
    </row>
    <row r="70" spans="2:11" x14ac:dyDescent="0.15">
      <c r="B70" s="108"/>
      <c r="C70" s="99"/>
      <c r="D70" s="99"/>
      <c r="E70" s="175"/>
      <c r="F70" s="176"/>
      <c r="G70" s="179"/>
      <c r="H70" s="179"/>
      <c r="I70" s="179"/>
      <c r="J70" s="179"/>
      <c r="K70" s="179"/>
    </row>
    <row r="71" spans="2:11" x14ac:dyDescent="0.15">
      <c r="B71" s="108"/>
      <c r="C71" s="99"/>
      <c r="D71" s="99"/>
      <c r="E71" s="175"/>
      <c r="F71" s="176"/>
      <c r="G71" s="179"/>
      <c r="H71" s="179"/>
      <c r="I71" s="179"/>
      <c r="J71" s="179"/>
      <c r="K71" s="179"/>
    </row>
    <row r="72" spans="2:11" x14ac:dyDescent="0.15">
      <c r="B72" s="108"/>
      <c r="C72" s="99"/>
      <c r="D72" s="99"/>
      <c r="E72" s="175"/>
      <c r="F72" s="176"/>
      <c r="G72" s="179"/>
      <c r="H72" s="179"/>
      <c r="I72" s="179"/>
      <c r="J72" s="179"/>
      <c r="K72" s="179"/>
    </row>
    <row r="73" spans="2:11" x14ac:dyDescent="0.15">
      <c r="B73" s="108"/>
      <c r="C73" s="99"/>
      <c r="D73" s="99"/>
      <c r="E73" s="175"/>
      <c r="F73" s="176"/>
      <c r="G73" s="179"/>
      <c r="H73" s="179"/>
      <c r="I73" s="179"/>
      <c r="J73" s="179"/>
      <c r="K73" s="179"/>
    </row>
    <row r="74" spans="2:11" x14ac:dyDescent="0.15">
      <c r="B74" s="108"/>
      <c r="C74" s="99"/>
      <c r="D74" s="99"/>
      <c r="E74" s="175"/>
      <c r="F74" s="176"/>
      <c r="G74" s="179"/>
      <c r="H74" s="179"/>
      <c r="I74" s="179"/>
      <c r="J74" s="179"/>
      <c r="K74" s="179"/>
    </row>
    <row r="75" spans="2:11" x14ac:dyDescent="0.15">
      <c r="B75" s="108"/>
      <c r="C75" s="99"/>
      <c r="D75" s="99"/>
      <c r="E75" s="175"/>
      <c r="F75" s="176"/>
      <c r="G75" s="179"/>
      <c r="H75" s="179"/>
      <c r="I75" s="179"/>
      <c r="J75" s="179"/>
      <c r="K75" s="179"/>
    </row>
    <row r="76" spans="2:11" x14ac:dyDescent="0.15">
      <c r="B76" s="108"/>
      <c r="C76" s="99"/>
      <c r="D76" s="99"/>
      <c r="E76" s="177"/>
      <c r="F76" s="178"/>
      <c r="G76" s="179"/>
      <c r="H76" s="179"/>
      <c r="I76" s="179"/>
      <c r="J76" s="179"/>
      <c r="K76" s="179"/>
    </row>
    <row r="78" spans="2:11" x14ac:dyDescent="0.15">
      <c r="B78" s="98" t="s">
        <v>33</v>
      </c>
      <c r="C78" s="96" t="s">
        <v>5</v>
      </c>
      <c r="D78" s="96"/>
      <c r="E78" s="181" t="s">
        <v>104</v>
      </c>
      <c r="F78" s="182"/>
      <c r="G78" s="180" t="s">
        <v>103</v>
      </c>
      <c r="H78" s="180"/>
      <c r="I78" s="180"/>
      <c r="J78" s="180"/>
      <c r="K78" s="180"/>
    </row>
    <row r="79" spans="2:11" x14ac:dyDescent="0.15">
      <c r="B79" s="98"/>
      <c r="C79" s="96"/>
      <c r="D79" s="96"/>
      <c r="E79" s="183"/>
      <c r="F79" s="184"/>
      <c r="G79" s="180"/>
      <c r="H79" s="180"/>
      <c r="I79" s="180"/>
      <c r="J79" s="180"/>
      <c r="K79" s="180"/>
    </row>
    <row r="80" spans="2:11" x14ac:dyDescent="0.15">
      <c r="B80" s="98"/>
      <c r="C80" s="96"/>
      <c r="D80" s="96"/>
      <c r="E80" s="183"/>
      <c r="F80" s="184"/>
      <c r="G80" s="180"/>
      <c r="H80" s="180"/>
      <c r="I80" s="180"/>
      <c r="J80" s="180"/>
      <c r="K80" s="180"/>
    </row>
    <row r="81" spans="2:11" x14ac:dyDescent="0.15">
      <c r="B81" s="98"/>
      <c r="C81" s="96"/>
      <c r="D81" s="96"/>
      <c r="E81" s="183"/>
      <c r="F81" s="184"/>
      <c r="G81" s="180"/>
      <c r="H81" s="180"/>
      <c r="I81" s="180"/>
      <c r="J81" s="180"/>
      <c r="K81" s="180"/>
    </row>
    <row r="82" spans="2:11" x14ac:dyDescent="0.15">
      <c r="B82" s="98"/>
      <c r="C82" s="96"/>
      <c r="D82" s="96"/>
      <c r="E82" s="183"/>
      <c r="F82" s="184"/>
      <c r="G82" s="180"/>
      <c r="H82" s="180"/>
      <c r="I82" s="180"/>
      <c r="J82" s="180"/>
      <c r="K82" s="180"/>
    </row>
    <row r="83" spans="2:11" x14ac:dyDescent="0.15">
      <c r="B83" s="98"/>
      <c r="C83" s="96"/>
      <c r="D83" s="96"/>
      <c r="E83" s="183"/>
      <c r="F83" s="184"/>
      <c r="G83" s="180"/>
      <c r="H83" s="180"/>
      <c r="I83" s="180"/>
      <c r="J83" s="180"/>
      <c r="K83" s="180"/>
    </row>
    <row r="84" spans="2:11" x14ac:dyDescent="0.15">
      <c r="B84" s="98"/>
      <c r="C84" s="96"/>
      <c r="D84" s="96"/>
      <c r="E84" s="183"/>
      <c r="F84" s="184"/>
      <c r="G84" s="180"/>
      <c r="H84" s="180"/>
      <c r="I84" s="180"/>
      <c r="J84" s="180"/>
      <c r="K84" s="180"/>
    </row>
    <row r="85" spans="2:11" x14ac:dyDescent="0.15">
      <c r="B85" s="98"/>
      <c r="C85" s="96"/>
      <c r="D85" s="96"/>
      <c r="E85" s="183"/>
      <c r="F85" s="184"/>
      <c r="G85" s="180"/>
      <c r="H85" s="180"/>
      <c r="I85" s="180"/>
      <c r="J85" s="180"/>
      <c r="K85" s="180"/>
    </row>
    <row r="86" spans="2:11" x14ac:dyDescent="0.15">
      <c r="B86" s="98"/>
      <c r="C86" s="96"/>
      <c r="D86" s="96"/>
      <c r="E86" s="185"/>
      <c r="F86" s="186"/>
      <c r="G86" s="180"/>
      <c r="H86" s="180"/>
      <c r="I86" s="180"/>
      <c r="J86" s="180"/>
      <c r="K86" s="180"/>
    </row>
  </sheetData>
  <sheetProtection algorithmName="SHA-512" hashValue="Fm/Pp44ZhrbNqr9ajn9Xw3zOLpcGwFzVe15hp8Z6Kq/FF0dyuDToyVq0U7H2Jy+p6LjrrnfYJN90ShPAJ5RuHA==" saltValue="e3QIMb1Hea5W3am5bQMQRg==" spinCount="100000" sheet="1" objects="1" scenarios="1"/>
  <mergeCells count="14">
    <mergeCell ref="E78:F86"/>
    <mergeCell ref="G56:K56"/>
    <mergeCell ref="C78:D86"/>
    <mergeCell ref="C56:D56"/>
    <mergeCell ref="B78:B86"/>
    <mergeCell ref="G78:K86"/>
    <mergeCell ref="C67:D76"/>
    <mergeCell ref="G67:K76"/>
    <mergeCell ref="E56:F56"/>
    <mergeCell ref="E67:F76"/>
    <mergeCell ref="C57:D66"/>
    <mergeCell ref="G57:K66"/>
    <mergeCell ref="B57:B76"/>
    <mergeCell ref="E57:F66"/>
  </mergeCells>
  <phoneticPr fontId="2"/>
  <hyperlinks>
    <hyperlink ref="C67:D76" r:id="rId1" display="https://www.iri-tokyo.jp/service/search/kou-h21-bunkoukido" xr:uid="{00000000-0004-0000-0100-000001000000}"/>
    <hyperlink ref="C78:D86" r:id="rId2" display="https://www.iri-tokyo.jp/service/search/kou-h27-bunkoushoudo/" xr:uid="{00000000-0004-0000-0100-000003000000}"/>
    <hyperlink ref="C57:D66" r:id="rId3" display="https://www.iri-tokyo.jp/service/search/kou-h24-kidokei" xr:uid="{C48F93D1-A618-49C7-A378-9A9730966715}"/>
  </hyperlinks>
  <pageMargins left="0.25" right="0.25" top="0.75" bottom="0.75" header="0.3" footer="0.3"/>
  <pageSetup paperSize="9" scale="96" orientation="portrait" r:id="rId4"/>
  <rowBreaks count="1" manualBreakCount="1">
    <brk id="52" max="11" man="1"/>
  </rowBreaks>
  <drawing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A3D3C-D30E-4AA8-868E-BA0CFB860806}">
  <sheetPr codeName="Sheet6"/>
  <dimension ref="A1"/>
  <sheetViews>
    <sheetView workbookViewId="0"/>
  </sheetViews>
  <sheetFormatPr defaultRowHeight="13.5" x14ac:dyDescent="0.15"/>
  <sheetData/>
  <sheetProtection algorithmName="SHA-512" hashValue="Bt6yq+8hU/gzfYa/03wjCAMaexDFQDrPjMocYhsSk/MPy4bQMh8NvPqYf1SH29sVdqNDwnJGN0EKmrbhM/f1Mw==" saltValue="XFJAAu+GoxjA8+HxZLX6AQ==" spinCount="100000" sheet="1" objects="1" scenarios="1"/>
  <phoneticPr fontId="2"/>
  <pageMargins left="0.7" right="0.7" top="0.75" bottom="0.75" header="0.3" footer="0.3"/>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5B4D3-3D75-4294-B9D0-2B30ACE544E4}">
  <sheetPr codeName="Sheet7"/>
  <dimension ref="A1"/>
  <sheetViews>
    <sheetView zoomScale="85" zoomScaleNormal="85" workbookViewId="0"/>
  </sheetViews>
  <sheetFormatPr defaultRowHeight="13.5" x14ac:dyDescent="0.15"/>
  <sheetData/>
  <sheetProtection algorithmName="SHA-512" hashValue="Gs4LeXg5j/N4SFt3Rw5kB67eYtbA4zStJ7pAMyBhW4PmeWuuZd7M8w8mjoacUzNydDtob7ga6kudVZCyaCP9Xg==" saltValue="71jTbx/fI8ASU7O7sitZEQ==" spinCount="100000" sheet="1" objects="1" scenarios="1"/>
  <phoneticPr fontId="2"/>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dimension ref="A1:S43"/>
  <sheetViews>
    <sheetView zoomScaleNormal="100" workbookViewId="0">
      <selection activeCell="B2" sqref="B2:C2"/>
    </sheetView>
  </sheetViews>
  <sheetFormatPr defaultRowHeight="13.5" x14ac:dyDescent="0.15"/>
  <cols>
    <col min="1" max="1" width="30.625" customWidth="1"/>
    <col min="2" max="2" width="43.875" customWidth="1"/>
    <col min="3" max="3" width="46.75" customWidth="1"/>
    <col min="4" max="4" width="11.875" customWidth="1"/>
    <col min="5" max="7" width="11.375" customWidth="1"/>
    <col min="8" max="8" width="19.75" customWidth="1"/>
    <col min="9" max="9" width="11.625" customWidth="1"/>
    <col min="10" max="10" width="10.625" customWidth="1"/>
  </cols>
  <sheetData>
    <row r="1" spans="1:19" ht="40.5" customHeight="1" thickBot="1" x14ac:dyDescent="0.2">
      <c r="A1" s="3" t="s">
        <v>9</v>
      </c>
      <c r="B1" s="7"/>
      <c r="C1" s="7"/>
      <c r="D1" s="15"/>
      <c r="E1" s="16"/>
      <c r="F1" s="17"/>
      <c r="G1" s="17"/>
      <c r="H1" s="17"/>
      <c r="I1" s="17"/>
    </row>
    <row r="2" spans="1:19" ht="46.9" customHeight="1" thickBot="1" x14ac:dyDescent="0.2">
      <c r="A2" s="76" t="s">
        <v>90</v>
      </c>
      <c r="B2" s="143"/>
      <c r="C2" s="144"/>
      <c r="D2" s="4"/>
      <c r="E2" s="17"/>
      <c r="F2" s="17"/>
      <c r="G2" s="17"/>
      <c r="H2" s="17"/>
      <c r="I2" s="17"/>
      <c r="J2" s="4"/>
      <c r="K2" s="4"/>
      <c r="L2" s="4"/>
    </row>
    <row r="3" spans="1:19" ht="77.25" customHeight="1" thickBot="1" x14ac:dyDescent="0.2">
      <c r="A3" s="77" t="s">
        <v>72</v>
      </c>
      <c r="B3" s="153" t="s">
        <v>71</v>
      </c>
      <c r="C3" s="154"/>
      <c r="D3" s="4"/>
      <c r="E3" s="17"/>
      <c r="F3" s="17"/>
      <c r="G3" s="17"/>
      <c r="H3" s="17"/>
      <c r="I3" s="17"/>
      <c r="J3" s="4"/>
      <c r="K3" s="4"/>
      <c r="L3" s="4"/>
    </row>
    <row r="4" spans="1:19" ht="66" customHeight="1" x14ac:dyDescent="0.15">
      <c r="A4" s="134" t="s">
        <v>68</v>
      </c>
      <c r="B4" s="151" t="s">
        <v>85</v>
      </c>
      <c r="C4" s="152"/>
      <c r="D4" s="4"/>
      <c r="E4" s="17"/>
      <c r="F4" s="17"/>
      <c r="G4" s="17"/>
      <c r="H4" s="17"/>
      <c r="I4" s="17"/>
      <c r="J4" s="4"/>
      <c r="K4" s="4"/>
      <c r="L4" s="4"/>
    </row>
    <row r="5" spans="1:19" ht="66" customHeight="1" x14ac:dyDescent="0.15">
      <c r="A5" s="135"/>
      <c r="B5" s="156" t="s">
        <v>87</v>
      </c>
      <c r="C5" s="157"/>
      <c r="D5" s="4"/>
      <c r="E5" s="17"/>
      <c r="F5" s="17"/>
      <c r="G5" s="17"/>
      <c r="H5" s="17"/>
      <c r="I5" s="17"/>
      <c r="J5" s="4"/>
      <c r="K5" s="4"/>
      <c r="L5" s="4"/>
    </row>
    <row r="6" spans="1:19" ht="30.75" customHeight="1" x14ac:dyDescent="0.15">
      <c r="A6" s="135"/>
      <c r="B6" s="78" t="s">
        <v>86</v>
      </c>
      <c r="C6" s="86"/>
      <c r="D6" s="4"/>
      <c r="E6" s="17"/>
      <c r="F6" s="17"/>
      <c r="G6" s="17"/>
      <c r="H6" s="17"/>
      <c r="I6" s="17"/>
      <c r="J6" s="4"/>
      <c r="K6" s="4"/>
      <c r="L6" s="4"/>
    </row>
    <row r="7" spans="1:19" ht="30.75" customHeight="1" x14ac:dyDescent="0.15">
      <c r="A7" s="135"/>
      <c r="B7" s="75" t="s">
        <v>88</v>
      </c>
      <c r="C7" s="86"/>
      <c r="D7" s="4"/>
      <c r="E7" s="17"/>
      <c r="F7" s="17"/>
      <c r="G7" s="17"/>
      <c r="H7" s="17"/>
      <c r="I7" s="17"/>
      <c r="J7" s="4"/>
      <c r="K7" s="4"/>
      <c r="L7" s="4"/>
    </row>
    <row r="8" spans="1:19" ht="30.75" customHeight="1" thickBot="1" x14ac:dyDescent="0.2">
      <c r="A8" s="136"/>
      <c r="B8" s="79" t="s">
        <v>89</v>
      </c>
      <c r="C8" s="87"/>
      <c r="D8" s="4"/>
      <c r="E8" s="17"/>
      <c r="F8" s="17"/>
      <c r="G8" s="17"/>
      <c r="H8" s="17"/>
      <c r="I8" s="17"/>
      <c r="J8" s="4"/>
      <c r="K8" s="4"/>
      <c r="L8" s="4"/>
    </row>
    <row r="9" spans="1:19" ht="89.25" customHeight="1" thickBot="1" x14ac:dyDescent="0.2">
      <c r="A9" s="134" t="s">
        <v>97</v>
      </c>
      <c r="B9" s="85"/>
      <c r="C9" s="84" t="s">
        <v>98</v>
      </c>
      <c r="D9" s="4">
        <v>0</v>
      </c>
      <c r="E9" s="17"/>
      <c r="F9" s="17"/>
      <c r="G9" s="17"/>
      <c r="H9" s="17"/>
      <c r="I9" s="17"/>
      <c r="J9" s="4"/>
      <c r="K9" s="4"/>
      <c r="L9" s="4"/>
    </row>
    <row r="10" spans="1:19" ht="24.75" customHeight="1" thickBot="1" x14ac:dyDescent="0.2">
      <c r="A10" s="135"/>
      <c r="B10" s="85" t="s">
        <v>95</v>
      </c>
      <c r="C10" s="84"/>
      <c r="D10" s="4"/>
      <c r="E10" s="17"/>
      <c r="F10" s="17"/>
      <c r="G10" s="17"/>
      <c r="H10" s="17"/>
      <c r="I10" s="17"/>
      <c r="J10" s="4"/>
      <c r="K10" s="4"/>
      <c r="L10" s="4"/>
    </row>
    <row r="11" spans="1:19" ht="24.75" customHeight="1" thickBot="1" x14ac:dyDescent="0.2">
      <c r="A11" s="136"/>
      <c r="B11" s="85" t="s">
        <v>96</v>
      </c>
      <c r="C11" s="84"/>
      <c r="D11" s="4"/>
      <c r="E11" s="17"/>
      <c r="F11" s="17"/>
      <c r="G11" s="17"/>
      <c r="H11" s="17"/>
      <c r="I11" s="17"/>
      <c r="J11" s="4"/>
      <c r="K11" s="4"/>
      <c r="L11" s="4"/>
    </row>
    <row r="12" spans="1:19" ht="50.25" customHeight="1" thickBot="1" x14ac:dyDescent="0.2">
      <c r="A12" s="80" t="s">
        <v>91</v>
      </c>
      <c r="B12" s="54"/>
      <c r="C12" s="56" t="s">
        <v>92</v>
      </c>
      <c r="D12" s="4">
        <v>0</v>
      </c>
      <c r="E12" s="17"/>
      <c r="F12" s="17"/>
      <c r="G12" s="17"/>
      <c r="H12" s="17"/>
      <c r="I12" s="17"/>
      <c r="J12" s="4"/>
      <c r="K12" s="4"/>
      <c r="L12" s="4"/>
    </row>
    <row r="13" spans="1:19" ht="46.5" customHeight="1" x14ac:dyDescent="0.15">
      <c r="A13" s="155" t="s">
        <v>8</v>
      </c>
      <c r="B13" s="147"/>
      <c r="C13" s="148"/>
      <c r="D13" s="72">
        <v>0</v>
      </c>
      <c r="E13" s="17"/>
      <c r="F13" s="17"/>
      <c r="G13" s="17"/>
      <c r="H13" s="17"/>
      <c r="I13" s="17"/>
      <c r="J13" s="4"/>
      <c r="K13" s="4"/>
      <c r="L13" s="4"/>
      <c r="M13" s="4"/>
      <c r="N13" s="4"/>
      <c r="O13" s="4"/>
      <c r="P13" s="4"/>
      <c r="Q13" s="4"/>
      <c r="R13" s="4"/>
      <c r="S13" s="4"/>
    </row>
    <row r="14" spans="1:19" ht="124.5" customHeight="1" x14ac:dyDescent="0.15">
      <c r="A14" s="155"/>
      <c r="B14" s="149" t="str">
        <f>IF(D13=1,"",IF(D13=2,"①ご利用日が確定しましたら、試験品をご利用日の前営業日に着日指定でご送付ください。これより前ですと保管ができませんのでご注意ください。配送伝票には下セルの事項をご記入ください。"&amp;CHAR(10)&amp;"②配送による返送をご希望の方は着払い伝票をご同梱ください。伝票の発送元と発送先の両方に御社の返送先をご記入ください。配送業者はヤマト運輸（宅急便またはヤマト便）か、ゆうパックのみとなります。"&amp;CHAR(10)&amp;"③当日は試験品の破損の恐れがあることから、納品室から試験室まではお客様ご自身で試験品を運搬いただくことになります。ご利用開始の15分前までにはお越しください。",""))</f>
        <v/>
      </c>
      <c r="C14" s="150"/>
      <c r="D14" s="4"/>
      <c r="E14" s="17"/>
      <c r="F14" s="17"/>
      <c r="G14" s="17"/>
      <c r="H14" s="17"/>
      <c r="I14" s="17"/>
      <c r="J14" s="4"/>
      <c r="K14" s="4"/>
      <c r="L14" s="4"/>
      <c r="M14" s="4"/>
      <c r="N14" s="4"/>
      <c r="O14" s="4"/>
      <c r="P14" s="4"/>
      <c r="Q14" s="4"/>
      <c r="R14" s="4"/>
      <c r="S14" s="4"/>
    </row>
    <row r="15" spans="1:19" ht="76.5" customHeight="1" thickBot="1" x14ac:dyDescent="0.2">
      <c r="A15" s="133"/>
      <c r="B15" s="145" t="str">
        <f>IF(D13=1,"",IF(D13=2,"配送伝票　記載事項・配送先（下記住所をご記入ください）"&amp;CHAR(10)&amp;"135-0064　東京都江東区青海2-4-10"&amp;CHAR(10)&amp;"生活工学センター　照明担当"&amp;CHAR(10)&amp;"・内容物（他社試験品と区別するため必ず受付番号をご記入ください）"&amp;CHAR(10)&amp;"記入例　2021機物光158号　（←機器利用申込書PDFに記載されています）",""))</f>
        <v/>
      </c>
      <c r="C15" s="146"/>
      <c r="D15" s="4"/>
      <c r="E15" s="17"/>
      <c r="F15" s="17"/>
      <c r="G15" s="17"/>
      <c r="H15" s="17"/>
      <c r="I15" s="17"/>
      <c r="J15" s="4"/>
      <c r="K15" s="4"/>
      <c r="L15" s="4"/>
      <c r="M15" s="4"/>
      <c r="N15" s="4"/>
      <c r="O15" s="4"/>
      <c r="P15" s="4"/>
      <c r="Q15" s="4"/>
      <c r="R15" s="4"/>
      <c r="S15" s="4"/>
    </row>
    <row r="16" spans="1:19" ht="48.75" customHeight="1" thickBot="1" x14ac:dyDescent="0.2">
      <c r="A16" s="81" t="s">
        <v>7</v>
      </c>
      <c r="B16" s="125"/>
      <c r="C16" s="126"/>
      <c r="D16" s="72">
        <v>0</v>
      </c>
      <c r="E16" s="17"/>
      <c r="F16" s="17"/>
      <c r="G16" s="17"/>
      <c r="H16" s="17"/>
      <c r="I16" s="17"/>
      <c r="J16" s="4"/>
      <c r="K16" s="4"/>
      <c r="L16" s="4"/>
      <c r="M16" s="4"/>
      <c r="N16" s="4"/>
      <c r="O16" s="4"/>
      <c r="P16" s="4"/>
      <c r="Q16" s="4"/>
      <c r="R16" s="4"/>
      <c r="S16" s="4"/>
    </row>
    <row r="17" spans="1:19" ht="111" customHeight="1" thickBot="1" x14ac:dyDescent="0.2">
      <c r="A17" s="81" t="s">
        <v>6</v>
      </c>
      <c r="B17" s="125" t="s">
        <v>94</v>
      </c>
      <c r="C17" s="126"/>
      <c r="D17" s="72">
        <v>0</v>
      </c>
      <c r="E17" s="17"/>
      <c r="F17" s="17"/>
      <c r="G17" s="17"/>
      <c r="H17" s="17"/>
      <c r="I17" s="17"/>
      <c r="J17" s="4"/>
      <c r="K17" s="4"/>
      <c r="L17" s="4"/>
      <c r="M17" s="4"/>
      <c r="N17" s="4"/>
      <c r="O17" s="4"/>
      <c r="P17" s="4"/>
      <c r="Q17" s="4"/>
      <c r="R17" s="4"/>
      <c r="S17" s="4"/>
    </row>
    <row r="18" spans="1:19" ht="51" customHeight="1" thickBot="1" x14ac:dyDescent="0.2">
      <c r="A18" s="81" t="s">
        <v>21</v>
      </c>
      <c r="B18" s="127" t="s">
        <v>69</v>
      </c>
      <c r="C18" s="126"/>
      <c r="D18" s="72">
        <v>0</v>
      </c>
      <c r="E18" s="17"/>
      <c r="F18" s="17"/>
      <c r="G18" s="17"/>
      <c r="H18" s="17"/>
      <c r="I18" s="17"/>
      <c r="J18" s="4"/>
      <c r="K18" s="4"/>
      <c r="L18" s="4"/>
      <c r="M18" s="4"/>
      <c r="N18" s="4"/>
      <c r="O18" s="4"/>
      <c r="P18" s="4"/>
      <c r="Q18" s="4"/>
      <c r="R18" s="4"/>
      <c r="S18" s="4"/>
    </row>
    <row r="19" spans="1:19" ht="51" customHeight="1" thickBot="1" x14ac:dyDescent="0.2">
      <c r="A19" s="82" t="s">
        <v>31</v>
      </c>
      <c r="B19" s="125" t="s">
        <v>32</v>
      </c>
      <c r="C19" s="126"/>
      <c r="D19" s="72">
        <v>0</v>
      </c>
      <c r="E19" s="17"/>
      <c r="F19" s="17"/>
      <c r="G19" s="17"/>
      <c r="H19" s="17"/>
      <c r="I19" s="17"/>
      <c r="J19" s="4"/>
      <c r="K19" s="4"/>
      <c r="L19" s="4"/>
      <c r="M19" s="4"/>
      <c r="N19" s="4"/>
      <c r="O19" s="4"/>
      <c r="P19" s="4"/>
      <c r="Q19" s="4"/>
      <c r="R19" s="4"/>
      <c r="S19" s="4"/>
    </row>
    <row r="20" spans="1:19" ht="51" customHeight="1" thickBot="1" x14ac:dyDescent="0.2">
      <c r="A20" s="74" t="s">
        <v>22</v>
      </c>
      <c r="B20" s="127" t="s">
        <v>70</v>
      </c>
      <c r="C20" s="128"/>
      <c r="D20" s="72">
        <v>0</v>
      </c>
      <c r="E20" s="17"/>
      <c r="F20" s="17"/>
      <c r="G20" s="17"/>
      <c r="H20" s="17"/>
      <c r="I20" s="17"/>
      <c r="J20" s="4"/>
      <c r="K20" s="4"/>
      <c r="L20" s="4"/>
      <c r="M20" s="4"/>
      <c r="N20" s="4"/>
      <c r="O20" s="4"/>
      <c r="P20" s="4"/>
      <c r="Q20" s="4"/>
      <c r="R20" s="4"/>
      <c r="S20" s="4"/>
    </row>
    <row r="21" spans="1:19" ht="87.75" customHeight="1" thickBot="1" x14ac:dyDescent="0.2">
      <c r="A21" s="83" t="s">
        <v>78</v>
      </c>
      <c r="B21" s="125" t="str">
        <f>"機器の利用場所は「防音シールド室」となります。
ご利用には1時間あたり　中小企業料金\"&amp;TIRI作業用!D9&amp;"、一般企業料金\"&amp;TIRI作業用!E9&amp;"
の料金が掛かります。ご利用場所についてご承諾いただけましたか。"</f>
        <v>機器の利用場所は「防音シールド室」となります。
ご利用には1時間あたり　中小企業料金\1610、一般企業料金\3410
の料金が掛かります。ご利用場所についてご承諾いただけましたか。</v>
      </c>
      <c r="C21" s="126"/>
      <c r="D21" s="4">
        <v>0</v>
      </c>
      <c r="E21" s="6"/>
      <c r="F21" s="11"/>
      <c r="G21" s="6"/>
      <c r="H21" s="6"/>
      <c r="I21" s="6"/>
      <c r="J21" s="6"/>
      <c r="K21" s="6"/>
      <c r="L21" s="6"/>
      <c r="M21" s="6"/>
      <c r="N21" s="6"/>
    </row>
    <row r="22" spans="1:19" ht="41.25" customHeight="1" x14ac:dyDescent="0.15">
      <c r="A22" s="132" t="s">
        <v>35</v>
      </c>
      <c r="B22" s="123" t="s">
        <v>34</v>
      </c>
      <c r="C22" s="124"/>
      <c r="D22" s="72">
        <v>0</v>
      </c>
      <c r="F22" s="11"/>
      <c r="G22" s="6"/>
      <c r="H22" s="6"/>
      <c r="I22" s="6"/>
      <c r="J22" s="6"/>
      <c r="K22" s="6"/>
      <c r="L22" s="6"/>
      <c r="M22" s="6"/>
      <c r="N22" s="6"/>
    </row>
    <row r="23" spans="1:19" ht="77.25" customHeight="1" thickBot="1" x14ac:dyDescent="0.2">
      <c r="A23" s="133"/>
      <c r="B23" s="121" t="s">
        <v>66</v>
      </c>
      <c r="C23" s="122"/>
      <c r="D23" s="4"/>
      <c r="E23" s="28"/>
      <c r="F23" s="11"/>
      <c r="G23" s="6"/>
      <c r="H23" s="6"/>
      <c r="I23" s="6"/>
      <c r="J23" s="6"/>
      <c r="K23" s="6"/>
      <c r="L23" s="6"/>
      <c r="M23" s="6"/>
      <c r="N23" s="6"/>
    </row>
    <row r="24" spans="1:19" x14ac:dyDescent="0.15">
      <c r="A24" s="8"/>
      <c r="B24" s="49"/>
      <c r="C24" s="49"/>
      <c r="D24" s="8"/>
      <c r="E24" s="8"/>
      <c r="F24" s="8"/>
      <c r="G24" s="6"/>
      <c r="H24" s="6"/>
      <c r="I24" s="6"/>
      <c r="J24" s="6"/>
      <c r="K24" s="6"/>
      <c r="L24" s="6"/>
      <c r="M24" s="6"/>
      <c r="N24" s="6"/>
    </row>
    <row r="25" spans="1:19" ht="39" customHeight="1" thickBot="1" x14ac:dyDescent="0.2">
      <c r="A25" s="3" t="s">
        <v>10</v>
      </c>
      <c r="B25" s="18"/>
      <c r="C25" s="18"/>
      <c r="D25" s="22">
        <f ca="1">TODAY()</f>
        <v>46247</v>
      </c>
      <c r="G25" s="9"/>
    </row>
    <row r="26" spans="1:19" ht="14.25" thickBot="1" x14ac:dyDescent="0.2">
      <c r="D26" s="66" t="s">
        <v>14</v>
      </c>
      <c r="E26" s="66" t="s">
        <v>15</v>
      </c>
      <c r="F26" s="66" t="s">
        <v>16</v>
      </c>
      <c r="G26" s="66" t="s">
        <v>11</v>
      </c>
      <c r="H26" s="64" t="s">
        <v>73</v>
      </c>
      <c r="I26" s="9"/>
    </row>
    <row r="27" spans="1:19" ht="75" customHeight="1" x14ac:dyDescent="0.15">
      <c r="A27" s="137" t="s">
        <v>93</v>
      </c>
      <c r="B27" s="138"/>
      <c r="C27" s="58" t="s">
        <v>12</v>
      </c>
      <c r="D27" s="20"/>
      <c r="E27" s="61"/>
      <c r="F27" s="61"/>
      <c r="G27" s="92" t="str">
        <f>IF(E27="","",IF(F27="","",IF((F27-E27)&gt;0,(F27-E27),"終了時間を開始時間より後にしてください")))</f>
        <v/>
      </c>
      <c r="H27" s="88" t="str">
        <f>IF(G27="","",_xlfn.CEILING.MATH(G27-$J$31,"1:00"))</f>
        <v/>
      </c>
    </row>
    <row r="28" spans="1:19" ht="75" customHeight="1" x14ac:dyDescent="0.15">
      <c r="A28" s="139"/>
      <c r="B28" s="140"/>
      <c r="C28" s="60" t="s">
        <v>13</v>
      </c>
      <c r="D28" s="21"/>
      <c r="E28" s="62"/>
      <c r="F28" s="62"/>
      <c r="G28" s="91" t="str">
        <f>IF(E28="","",IF(F28="","",IF((F28-E28)&gt;0,(F28-E28),"終了時間を開始時間より後にしてください")))</f>
        <v/>
      </c>
      <c r="H28" s="89" t="str">
        <f t="shared" ref="H28:H29" si="0">IF(G28="","",_xlfn.CEILING.MATH(G28-$J$31,"1:00"))</f>
        <v/>
      </c>
    </row>
    <row r="29" spans="1:19" ht="75" customHeight="1" thickBot="1" x14ac:dyDescent="0.2">
      <c r="A29" s="139"/>
      <c r="B29" s="140"/>
      <c r="C29" s="59" t="s">
        <v>67</v>
      </c>
      <c r="D29" s="55"/>
      <c r="E29" s="63"/>
      <c r="F29" s="63"/>
      <c r="G29" s="93" t="str">
        <f>IF(E29="","",IF(F29="","",IF((F29-E29)&gt;0,(F29-E29),"終了時間を開始時間より後にしてください")))</f>
        <v/>
      </c>
      <c r="H29" s="90" t="str">
        <f t="shared" si="0"/>
        <v/>
      </c>
    </row>
    <row r="30" spans="1:19" ht="75" customHeight="1" thickBot="1" x14ac:dyDescent="0.2">
      <c r="A30" s="141"/>
      <c r="B30" s="142"/>
      <c r="C30" s="129" t="s">
        <v>74</v>
      </c>
      <c r="D30" s="130"/>
      <c r="E30" s="130"/>
      <c r="F30" s="130"/>
      <c r="G30" s="130"/>
      <c r="H30" s="131"/>
    </row>
    <row r="31" spans="1:19" ht="14.25" thickBot="1" x14ac:dyDescent="0.2">
      <c r="A31" s="23"/>
      <c r="B31" s="50"/>
      <c r="C31" s="50"/>
      <c r="I31" s="65">
        <v>0.375</v>
      </c>
      <c r="J31" s="65">
        <v>6.9444444444444447E-4</v>
      </c>
    </row>
    <row r="32" spans="1:19" ht="14.25" thickBot="1" x14ac:dyDescent="0.2">
      <c r="B32" s="51"/>
      <c r="C32" s="51"/>
      <c r="D32" s="45" t="s">
        <v>20</v>
      </c>
      <c r="E32" s="44"/>
      <c r="F32" s="25" t="s">
        <v>17</v>
      </c>
      <c r="G32" s="26" t="s">
        <v>18</v>
      </c>
      <c r="I32" s="65">
        <v>0.39583333333333331</v>
      </c>
      <c r="J32" s="57"/>
    </row>
    <row r="33" spans="1:10" ht="18.75" customHeight="1" x14ac:dyDescent="0.15">
      <c r="A33" s="118" t="s">
        <v>75</v>
      </c>
      <c r="B33" s="71" t="str">
        <f>TIRI作業用!B5&amp;"　　　"&amp;"（中小企業料金 \"&amp;TIRI作業用!D5&amp;", 一般料金 \"&amp;TIRI作業用!E5&amp;")"</f>
        <v>色彩輝度計　　　（中小企業料金 \280, 一般料金 \510)</v>
      </c>
      <c r="C33" s="52"/>
      <c r="D33" s="46"/>
      <c r="E33" s="44"/>
      <c r="F33" s="25"/>
      <c r="G33" s="26"/>
      <c r="I33" s="65">
        <v>0.41666666666666702</v>
      </c>
      <c r="J33" s="57"/>
    </row>
    <row r="34" spans="1:10" ht="18.75" customHeight="1" x14ac:dyDescent="0.15">
      <c r="A34" s="119"/>
      <c r="B34" s="67" t="str">
        <f>TIRI作業用!B6&amp;"　　　"&amp;"（中小企業料金 \"&amp;TIRI作業用!D6&amp;", 一般料金 \"&amp;TIRI作業用!E6&amp;")"</f>
        <v>分光放射輝度計　　　（中小企業料金 \1800, 一般料金 \3890)</v>
      </c>
      <c r="C34" s="69"/>
      <c r="D34" s="70"/>
      <c r="E34" s="44"/>
      <c r="F34" s="27" t="str">
        <f>IF($D34="○",TIRI作業用!D6*$E34,"")</f>
        <v/>
      </c>
      <c r="G34" s="27" t="str">
        <f>IF($D34="○",TIRI作業用!E6*$E34,"")</f>
        <v/>
      </c>
      <c r="I34" s="65">
        <v>0.4375</v>
      </c>
      <c r="J34" s="57"/>
    </row>
    <row r="35" spans="1:10" ht="18.75" customHeight="1" thickBot="1" x14ac:dyDescent="0.2">
      <c r="A35" s="120"/>
      <c r="B35" s="68" t="str">
        <f>TIRI作業用!B7&amp;"　　　"&amp;"（中小企業料金 \"&amp;TIRI作業用!D7&amp;", 一般料金 \"&amp;TIRI作業用!E7&amp;")"</f>
        <v>分光放射照度計　　　（中小企業料金 \1500, 一般料金 \3330)</v>
      </c>
      <c r="C35" s="53"/>
      <c r="D35" s="47"/>
      <c r="E35" s="44"/>
      <c r="F35" s="27" t="str">
        <f>IF($D35="○",TIRI作業用!D7*$E35,"")</f>
        <v/>
      </c>
      <c r="G35" s="27" t="str">
        <f>IF($D35="○",TIRI作業用!E7*$E35,"")</f>
        <v/>
      </c>
      <c r="I35" s="65">
        <v>0.45833333333333298</v>
      </c>
      <c r="J35" s="57"/>
    </row>
    <row r="36" spans="1:10" ht="14.25" thickBot="1" x14ac:dyDescent="0.2">
      <c r="A36" s="14"/>
      <c r="I36" s="65">
        <v>0.47916666666666702</v>
      </c>
      <c r="J36" s="57"/>
    </row>
    <row r="37" spans="1:10" ht="13.5" customHeight="1" thickBot="1" x14ac:dyDescent="0.2">
      <c r="A37" s="10"/>
      <c r="D37" s="66" t="s">
        <v>80</v>
      </c>
      <c r="I37" s="65">
        <v>0.5625</v>
      </c>
      <c r="J37" s="57"/>
    </row>
    <row r="38" spans="1:10" ht="18.75" customHeight="1" x14ac:dyDescent="0.15">
      <c r="A38" s="109" t="s">
        <v>79</v>
      </c>
      <c r="B38" s="114" t="s">
        <v>84</v>
      </c>
      <c r="C38" s="115"/>
      <c r="D38" s="46"/>
      <c r="E38" s="19"/>
      <c r="I38" s="65">
        <v>0.58333333333333337</v>
      </c>
      <c r="J38" s="57"/>
    </row>
    <row r="39" spans="1:10" ht="18.75" customHeight="1" x14ac:dyDescent="0.15">
      <c r="A39" s="110"/>
      <c r="B39" s="112" t="s">
        <v>83</v>
      </c>
      <c r="C39" s="113"/>
      <c r="D39" s="73"/>
      <c r="I39" s="65">
        <v>0.60416666666666696</v>
      </c>
      <c r="J39" s="57"/>
    </row>
    <row r="40" spans="1:10" ht="18.75" customHeight="1" x14ac:dyDescent="0.15">
      <c r="A40" s="110"/>
      <c r="B40" s="112" t="s">
        <v>82</v>
      </c>
      <c r="C40" s="113"/>
      <c r="D40" s="73"/>
      <c r="I40" s="65">
        <v>0.625</v>
      </c>
      <c r="J40" s="57"/>
    </row>
    <row r="41" spans="1:10" ht="18.75" customHeight="1" thickBot="1" x14ac:dyDescent="0.2">
      <c r="A41" s="111"/>
      <c r="B41" s="116" t="s">
        <v>81</v>
      </c>
      <c r="C41" s="117"/>
      <c r="D41" s="47"/>
      <c r="I41" s="65">
        <v>0.64583333333333304</v>
      </c>
      <c r="J41" s="57"/>
    </row>
    <row r="42" spans="1:10" ht="13.5" customHeight="1" x14ac:dyDescent="0.15">
      <c r="I42" s="65">
        <v>0.66666666666666596</v>
      </c>
      <c r="J42" s="57"/>
    </row>
    <row r="43" spans="1:10" ht="13.5" customHeight="1" x14ac:dyDescent="0.15">
      <c r="I43" s="65">
        <v>0.687499999999999</v>
      </c>
      <c r="J43" s="57"/>
    </row>
  </sheetData>
  <protectedRanges>
    <protectedRange sqref="D33:D35 D38:D41" name="範囲3"/>
    <protectedRange sqref="D27:F29" name="範囲2"/>
    <protectedRange sqref="B9:D23 B2:D5 C6:D8" name="範囲1"/>
  </protectedRanges>
  <mergeCells count="27">
    <mergeCell ref="A4:A8"/>
    <mergeCell ref="A27:B30"/>
    <mergeCell ref="B2:C2"/>
    <mergeCell ref="B15:C15"/>
    <mergeCell ref="B13:C13"/>
    <mergeCell ref="B14:C14"/>
    <mergeCell ref="B4:C4"/>
    <mergeCell ref="B3:C3"/>
    <mergeCell ref="B19:C19"/>
    <mergeCell ref="B18:C18"/>
    <mergeCell ref="B16:C16"/>
    <mergeCell ref="B17:C17"/>
    <mergeCell ref="A13:A15"/>
    <mergeCell ref="B5:C5"/>
    <mergeCell ref="A9:A11"/>
    <mergeCell ref="A33:A35"/>
    <mergeCell ref="B23:C23"/>
    <mergeCell ref="B22:C22"/>
    <mergeCell ref="B21:C21"/>
    <mergeCell ref="B20:C20"/>
    <mergeCell ref="C30:H30"/>
    <mergeCell ref="A22:A23"/>
    <mergeCell ref="A38:A41"/>
    <mergeCell ref="B40:C40"/>
    <mergeCell ref="B39:C39"/>
    <mergeCell ref="B38:C38"/>
    <mergeCell ref="B41:C41"/>
  </mergeCells>
  <phoneticPr fontId="2"/>
  <conditionalFormatting sqref="B2:B3">
    <cfRule type="containsBlanks" dxfId="26" priority="21">
      <formula>LEN(TRIM(B2))=0</formula>
    </cfRule>
  </conditionalFormatting>
  <conditionalFormatting sqref="B9:B11">
    <cfRule type="expression" dxfId="25" priority="19">
      <formula>$D$9=0</formula>
    </cfRule>
  </conditionalFormatting>
  <conditionalFormatting sqref="B12">
    <cfRule type="expression" dxfId="24" priority="2">
      <formula>$D$12=0</formula>
    </cfRule>
  </conditionalFormatting>
  <conditionalFormatting sqref="B13">
    <cfRule type="expression" dxfId="23" priority="70">
      <formula>$D$13=0</formula>
    </cfRule>
  </conditionalFormatting>
  <conditionalFormatting sqref="B14:B15">
    <cfRule type="expression" dxfId="22" priority="76">
      <formula>NOT($B$14="")</formula>
    </cfRule>
  </conditionalFormatting>
  <conditionalFormatting sqref="B16">
    <cfRule type="expression" dxfId="21" priority="69">
      <formula>$D$16=0</formula>
    </cfRule>
  </conditionalFormatting>
  <conditionalFormatting sqref="B17">
    <cfRule type="expression" dxfId="20" priority="51">
      <formula>D17=0</formula>
    </cfRule>
  </conditionalFormatting>
  <conditionalFormatting sqref="B18">
    <cfRule type="expression" dxfId="19" priority="28">
      <formula>$D$18&lt;&gt;1</formula>
    </cfRule>
  </conditionalFormatting>
  <conditionalFormatting sqref="B19">
    <cfRule type="expression" dxfId="18" priority="33">
      <formula>$D$19&lt;&gt;1</formula>
    </cfRule>
  </conditionalFormatting>
  <conditionalFormatting sqref="B20">
    <cfRule type="expression" dxfId="17" priority="32">
      <formula>$D$20&lt;&gt;1</formula>
    </cfRule>
  </conditionalFormatting>
  <conditionalFormatting sqref="B21">
    <cfRule type="expression" dxfId="16" priority="34">
      <formula>$D$21&lt;&gt;1</formula>
    </cfRule>
  </conditionalFormatting>
  <conditionalFormatting sqref="B22">
    <cfRule type="expression" dxfId="15" priority="84">
      <formula>$D$22=0</formula>
    </cfRule>
  </conditionalFormatting>
  <conditionalFormatting sqref="B23">
    <cfRule type="expression" dxfId="14" priority="85">
      <formula>$D$22=0</formula>
    </cfRule>
    <cfRule type="expression" dxfId="13" priority="86">
      <formula>$D$22=1</formula>
    </cfRule>
    <cfRule type="expression" dxfId="12" priority="87">
      <formula>$D$22=2</formula>
    </cfRule>
  </conditionalFormatting>
  <conditionalFormatting sqref="C6">
    <cfRule type="expression" dxfId="11" priority="1">
      <formula>$C$6=""</formula>
    </cfRule>
  </conditionalFormatting>
  <conditionalFormatting sqref="C9:C11">
    <cfRule type="expression" dxfId="10" priority="16">
      <formula>$D$9=2</formula>
    </cfRule>
    <cfRule type="expression" dxfId="9" priority="17">
      <formula>$D$9=1</formula>
    </cfRule>
    <cfRule type="expression" dxfId="8" priority="18">
      <formula>$D$9=0</formula>
    </cfRule>
  </conditionalFormatting>
  <conditionalFormatting sqref="C12">
    <cfRule type="expression" dxfId="7" priority="3">
      <formula>$D$12=2</formula>
    </cfRule>
    <cfRule type="expression" dxfId="6" priority="4">
      <formula>$D$12=1</formula>
    </cfRule>
    <cfRule type="expression" dxfId="5" priority="5">
      <formula>$D$12=0</formula>
    </cfRule>
  </conditionalFormatting>
  <conditionalFormatting sqref="D33:D35">
    <cfRule type="expression" dxfId="4" priority="83">
      <formula>$D$34:$D$35&lt;&gt;""</formula>
    </cfRule>
  </conditionalFormatting>
  <conditionalFormatting sqref="D38:D41">
    <cfRule type="expression" dxfId="3" priority="8">
      <formula>$D$34:$D$35&lt;&gt;""</formula>
    </cfRule>
  </conditionalFormatting>
  <conditionalFormatting sqref="D27:G29">
    <cfRule type="expression" dxfId="2" priority="12">
      <formula>D27=""</formula>
    </cfRule>
  </conditionalFormatting>
  <conditionalFormatting sqref="G27:G29">
    <cfRule type="expression" dxfId="1" priority="13">
      <formula>G27="終了時間を開始時間より後にしてください"</formula>
    </cfRule>
    <cfRule type="expression" dxfId="0" priority="14">
      <formula>G27="ご利用時間をそろえてください"</formula>
    </cfRule>
  </conditionalFormatting>
  <dataValidations xWindow="1029" yWindow="471" count="7">
    <dataValidation type="custom" allowBlank="1" showInputMessage="1" showErrorMessage="1" errorTitle="注意" error="3営業日以降の平日でご指定ください。3週間以上先の日程は指定できません。_x000a__x000a_もしくは他の希望日と日程をずらしてください。" promptTitle="注意" prompt="3営業日以降の平日でご指定ください。3週間以上先の日程は指定できません。_x000a__x000a_他の希望日と日程をずらしてください。" sqref="D28:D29" xr:uid="{377A3A34-8737-4C38-AF33-D989631B71ED}">
      <formula1>AND(COUNTIF(D27:D28,D28)&lt;=1,AND(D28&gt;=$C$21+3,D28&lt;$C$21+21))</formula1>
    </dataValidation>
    <dataValidation type="custom" allowBlank="1" showInputMessage="1" showErrorMessage="1" errorTitle="注意" error="3営業日以降の平日でご指定ください。3週間以上先の日程は指定できません。_x000a__x000a_もしくは他の希望日と日程をずらしてください。" promptTitle="注意" prompt="3営業日以降の平日でご指定ください。3週間以上先の日程は指定できません。_x000a__x000a_他の希望日と日程をずらしてください。" sqref="D27" xr:uid="{2D7FD4BA-D4EC-4F9E-AF92-526567F4FA0F}">
      <formula1>AND(COUNTIF(D27:D28,D27)&lt;=1,AND(D27&gt;=$C$21+3,D27&lt;$C$21+21))</formula1>
    </dataValidation>
    <dataValidation type="list" allowBlank="1" showInputMessage="1" showErrorMessage="1" errorTitle="注意" error="プルダウンよりお選びください" promptTitle="注意" prompt="プルダウンよりお選びください" sqref="D33:D35 D38:D41" xr:uid="{00000000-0002-0000-0200-000005000000}">
      <formula1>"○"</formula1>
    </dataValidation>
    <dataValidation type="list" allowBlank="1" showInputMessage="1" showErrorMessage="1" sqref="E27:E29" xr:uid="{46D2E707-B60D-4B63-8CBB-C8D7F550BB22}">
      <formula1>$I$32:$I$42</formula1>
    </dataValidation>
    <dataValidation type="list" allowBlank="1" showInputMessage="1" showErrorMessage="1" errorTitle="注意" error="プルダウンよりお選びください" promptTitle="注意" prompt="プルダウンよりお選びください" sqref="F27:F29" xr:uid="{172E774D-3F37-4BDD-85D8-E7FAFC0693EB}">
      <formula1>$I$33:$I$43</formula1>
    </dataValidation>
    <dataValidation type="list" allowBlank="1" showInputMessage="1" showErrorMessage="1" sqref="C10" xr:uid="{45E1DE14-AF6D-4567-8ECA-67C79965EDC0}">
      <formula1>"試験品（その他治具及び持込品等を含む）等,試験設備のみ,試験品及び試験設備等"</formula1>
    </dataValidation>
    <dataValidation type="list" allowBlank="1" showInputMessage="1" showErrorMessage="1" sqref="C11" xr:uid="{BEC49326-BB50-45BC-B5FF-ECEF6AC03B94}">
      <formula1>"社内資料,取引先まで"</formula1>
    </dataValidation>
  </dataValidations>
  <hyperlinks>
    <hyperlink ref="B4:C4" location="安全保障輸出管理に係る「特定類型」について!A1" display="安全保障輸出管理に係る「特定類型」について!A1" xr:uid="{03543D50-BC7A-4D03-96FE-1FBA5C80B17F}"/>
    <hyperlink ref="B33" location="各機器の特徴!C66" display="各機器の特徴!C66" xr:uid="{C4C0651B-8012-41F2-94F8-12E47481AECD}"/>
    <hyperlink ref="B34" location="各機器の特徴!C67" display="各機器の特徴!C67" xr:uid="{9EB7A7F6-0598-47B7-9807-BE190AF64087}"/>
    <hyperlink ref="B35" location="各機器の特徴!C78" display="各機器の特徴!C78" xr:uid="{D5D057C3-898B-4A66-9FD4-578B4A70B406}"/>
    <hyperlink ref="B33:C33" location="各機器の特徴!C57" display="各機器の特徴!C57" xr:uid="{4AA7E744-069A-4565-9484-434128D80226}"/>
    <hyperlink ref="A21" r:id="rId1" display="https://www.iri-tokyo.jp/service/search/kou-h27-bouonshi-rudoshitu/" xr:uid="{59E4FFCB-0436-4370-844F-DB742581A71C}"/>
    <hyperlink ref="B41:C41" r:id="rId2" display="レーザー測距計　利用方法はこちらをご参照ください" xr:uid="{403EDAF7-C351-447D-938A-49AF85E4EB1B}"/>
    <hyperlink ref="B40:C40" r:id="rId3" display="レーザー墨出し器（2台）　利用方法はこちらをクリックください" xr:uid="{250A86E2-4617-4C41-8339-A2ED959E1DF7}"/>
    <hyperlink ref="B38:C38" r:id="rId4" display="6500K　LED光源　利用方法はこちらをクリックください" xr:uid="{30299FE3-540B-4B0F-814E-4ABF801515B1}"/>
    <hyperlink ref="B39:C39" r:id="rId5" display="5000K　LED光源　利用方法はこちらをクリックください" xr:uid="{6A1D88A6-5BC6-4532-8FE0-A265A57C419B}"/>
    <hyperlink ref="A27:B30" location="ご利用日程確認ページ利用方法!A1" display="ご利用日程確認ページ利用方法!A1" xr:uid="{BCD048DD-63E9-4E56-A94C-0263399B4510}"/>
  </hyperlinks>
  <pageMargins left="0.7" right="0.7" top="0.75" bottom="0.75" header="0.3" footer="0.3"/>
  <pageSetup paperSize="9" orientation="portrait" r:id="rId6"/>
  <drawing r:id="rId7"/>
  <legacyDrawing r:id="rId8"/>
  <mc:AlternateContent xmlns:mc="http://schemas.openxmlformats.org/markup-compatibility/2006">
    <mc:Choice Requires="x14">
      <controls>
        <mc:AlternateContent xmlns:mc="http://schemas.openxmlformats.org/markup-compatibility/2006">
          <mc:Choice Requires="x14">
            <control shapeId="7171" r:id="rId9" name="Group Box 3">
              <controlPr defaultSize="0" autoFill="0" autoPict="0">
                <anchor moveWithCells="1">
                  <from>
                    <xdr:col>1</xdr:col>
                    <xdr:colOff>9525</xdr:colOff>
                    <xdr:row>15</xdr:row>
                    <xdr:rowOff>19050</xdr:rowOff>
                  </from>
                  <to>
                    <xdr:col>2</xdr:col>
                    <xdr:colOff>209550</xdr:colOff>
                    <xdr:row>15</xdr:row>
                    <xdr:rowOff>609600</xdr:rowOff>
                  </to>
                </anchor>
              </controlPr>
            </control>
          </mc:Choice>
        </mc:AlternateContent>
        <mc:AlternateContent xmlns:mc="http://schemas.openxmlformats.org/markup-compatibility/2006">
          <mc:Choice Requires="x14">
            <control shapeId="7172" r:id="rId10" name="Option Button 4">
              <controlPr defaultSize="0" autoFill="0" autoLine="0" autoPict="0">
                <anchor moveWithCells="1">
                  <from>
                    <xdr:col>1</xdr:col>
                    <xdr:colOff>114300</xdr:colOff>
                    <xdr:row>15</xdr:row>
                    <xdr:rowOff>57150</xdr:rowOff>
                  </from>
                  <to>
                    <xdr:col>1</xdr:col>
                    <xdr:colOff>866775</xdr:colOff>
                    <xdr:row>15</xdr:row>
                    <xdr:rowOff>285750</xdr:rowOff>
                  </to>
                </anchor>
              </controlPr>
            </control>
          </mc:Choice>
        </mc:AlternateContent>
        <mc:AlternateContent xmlns:mc="http://schemas.openxmlformats.org/markup-compatibility/2006">
          <mc:Choice Requires="x14">
            <control shapeId="7173" r:id="rId11" name="Option Button 5">
              <controlPr defaultSize="0" autoFill="0" autoLine="0" autoPict="0">
                <anchor moveWithCells="1">
                  <from>
                    <xdr:col>1</xdr:col>
                    <xdr:colOff>971550</xdr:colOff>
                    <xdr:row>15</xdr:row>
                    <xdr:rowOff>38100</xdr:rowOff>
                  </from>
                  <to>
                    <xdr:col>1</xdr:col>
                    <xdr:colOff>1762125</xdr:colOff>
                    <xdr:row>15</xdr:row>
                    <xdr:rowOff>285750</xdr:rowOff>
                  </to>
                </anchor>
              </controlPr>
            </control>
          </mc:Choice>
        </mc:AlternateContent>
        <mc:AlternateContent xmlns:mc="http://schemas.openxmlformats.org/markup-compatibility/2006">
          <mc:Choice Requires="x14">
            <control shapeId="7174" r:id="rId12" name="Option Button 6">
              <controlPr defaultSize="0" autoFill="0" autoLine="0" autoPict="0">
                <anchor moveWithCells="1">
                  <from>
                    <xdr:col>1</xdr:col>
                    <xdr:colOff>1790700</xdr:colOff>
                    <xdr:row>15</xdr:row>
                    <xdr:rowOff>38100</xdr:rowOff>
                  </from>
                  <to>
                    <xdr:col>1</xdr:col>
                    <xdr:colOff>2552700</xdr:colOff>
                    <xdr:row>15</xdr:row>
                    <xdr:rowOff>285750</xdr:rowOff>
                  </to>
                </anchor>
              </controlPr>
            </control>
          </mc:Choice>
        </mc:AlternateContent>
        <mc:AlternateContent xmlns:mc="http://schemas.openxmlformats.org/markup-compatibility/2006">
          <mc:Choice Requires="x14">
            <control shapeId="7175" r:id="rId13" name="Option Button 7">
              <controlPr defaultSize="0" autoFill="0" autoLine="0" autoPict="0">
                <anchor moveWithCells="1">
                  <from>
                    <xdr:col>1</xdr:col>
                    <xdr:colOff>114300</xdr:colOff>
                    <xdr:row>15</xdr:row>
                    <xdr:rowOff>342900</xdr:rowOff>
                  </from>
                  <to>
                    <xdr:col>1</xdr:col>
                    <xdr:colOff>828675</xdr:colOff>
                    <xdr:row>15</xdr:row>
                    <xdr:rowOff>571500</xdr:rowOff>
                  </to>
                </anchor>
              </controlPr>
            </control>
          </mc:Choice>
        </mc:AlternateContent>
        <mc:AlternateContent xmlns:mc="http://schemas.openxmlformats.org/markup-compatibility/2006">
          <mc:Choice Requires="x14">
            <control shapeId="7176" r:id="rId14" name="Option Button 8">
              <controlPr defaultSize="0" autoFill="0" autoLine="0" autoPict="0">
                <anchor moveWithCells="1">
                  <from>
                    <xdr:col>1</xdr:col>
                    <xdr:colOff>971550</xdr:colOff>
                    <xdr:row>15</xdr:row>
                    <xdr:rowOff>333375</xdr:rowOff>
                  </from>
                  <to>
                    <xdr:col>1</xdr:col>
                    <xdr:colOff>1704975</xdr:colOff>
                    <xdr:row>15</xdr:row>
                    <xdr:rowOff>581025</xdr:rowOff>
                  </to>
                </anchor>
              </controlPr>
            </control>
          </mc:Choice>
        </mc:AlternateContent>
        <mc:AlternateContent xmlns:mc="http://schemas.openxmlformats.org/markup-compatibility/2006">
          <mc:Choice Requires="x14">
            <control shapeId="7177" r:id="rId15" name="Option Button 9">
              <controlPr defaultSize="0" autoFill="0" autoLine="0" autoPict="0">
                <anchor moveWithCells="1">
                  <from>
                    <xdr:col>1</xdr:col>
                    <xdr:colOff>1790700</xdr:colOff>
                    <xdr:row>15</xdr:row>
                    <xdr:rowOff>361950</xdr:rowOff>
                  </from>
                  <to>
                    <xdr:col>1</xdr:col>
                    <xdr:colOff>2543175</xdr:colOff>
                    <xdr:row>15</xdr:row>
                    <xdr:rowOff>561975</xdr:rowOff>
                  </to>
                </anchor>
              </controlPr>
            </control>
          </mc:Choice>
        </mc:AlternateContent>
        <mc:AlternateContent xmlns:mc="http://schemas.openxmlformats.org/markup-compatibility/2006">
          <mc:Choice Requires="x14">
            <control shapeId="7178" r:id="rId16" name="Option Button 10">
              <controlPr defaultSize="0" autoFill="0" autoLine="0" autoPict="0">
                <anchor moveWithCells="1">
                  <from>
                    <xdr:col>1</xdr:col>
                    <xdr:colOff>2628900</xdr:colOff>
                    <xdr:row>15</xdr:row>
                    <xdr:rowOff>323850</xdr:rowOff>
                  </from>
                  <to>
                    <xdr:col>1</xdr:col>
                    <xdr:colOff>3209925</xdr:colOff>
                    <xdr:row>15</xdr:row>
                    <xdr:rowOff>561975</xdr:rowOff>
                  </to>
                </anchor>
              </controlPr>
            </control>
          </mc:Choice>
        </mc:AlternateContent>
        <mc:AlternateContent xmlns:mc="http://schemas.openxmlformats.org/markup-compatibility/2006">
          <mc:Choice Requires="x14">
            <control shapeId="7179" r:id="rId17" name="Option Button 11">
              <controlPr defaultSize="0" autoFill="0" autoLine="0" autoPict="0">
                <anchor moveWithCells="1">
                  <from>
                    <xdr:col>1</xdr:col>
                    <xdr:colOff>142875</xdr:colOff>
                    <xdr:row>12</xdr:row>
                    <xdr:rowOff>66675</xdr:rowOff>
                  </from>
                  <to>
                    <xdr:col>1</xdr:col>
                    <xdr:colOff>1952625</xdr:colOff>
                    <xdr:row>12</xdr:row>
                    <xdr:rowOff>247650</xdr:rowOff>
                  </to>
                </anchor>
              </controlPr>
            </control>
          </mc:Choice>
        </mc:AlternateContent>
        <mc:AlternateContent xmlns:mc="http://schemas.openxmlformats.org/markup-compatibility/2006">
          <mc:Choice Requires="x14">
            <control shapeId="7180" r:id="rId18" name="Option Button 12">
              <controlPr defaultSize="0" autoFill="0" autoLine="0" autoPict="0">
                <anchor moveWithCells="1">
                  <from>
                    <xdr:col>1</xdr:col>
                    <xdr:colOff>142875</xdr:colOff>
                    <xdr:row>12</xdr:row>
                    <xdr:rowOff>295275</xdr:rowOff>
                  </from>
                  <to>
                    <xdr:col>1</xdr:col>
                    <xdr:colOff>3048000</xdr:colOff>
                    <xdr:row>12</xdr:row>
                    <xdr:rowOff>533400</xdr:rowOff>
                  </to>
                </anchor>
              </controlPr>
            </control>
          </mc:Choice>
        </mc:AlternateContent>
        <mc:AlternateContent xmlns:mc="http://schemas.openxmlformats.org/markup-compatibility/2006">
          <mc:Choice Requires="x14">
            <control shapeId="7184" r:id="rId19" name="Option Button 16">
              <controlPr defaultSize="0" autoFill="0" autoLine="0" autoPict="0">
                <anchor moveWithCells="1">
                  <from>
                    <xdr:col>1</xdr:col>
                    <xdr:colOff>66675</xdr:colOff>
                    <xdr:row>16</xdr:row>
                    <xdr:rowOff>0</xdr:rowOff>
                  </from>
                  <to>
                    <xdr:col>1</xdr:col>
                    <xdr:colOff>733425</xdr:colOff>
                    <xdr:row>16</xdr:row>
                    <xdr:rowOff>295275</xdr:rowOff>
                  </to>
                </anchor>
              </controlPr>
            </control>
          </mc:Choice>
        </mc:AlternateContent>
        <mc:AlternateContent xmlns:mc="http://schemas.openxmlformats.org/markup-compatibility/2006">
          <mc:Choice Requires="x14">
            <control shapeId="7186" r:id="rId20" name="Option Button 18">
              <controlPr defaultSize="0" autoFill="0" autoLine="0" autoPict="0" altText="クレジットカード">
                <anchor moveWithCells="1">
                  <from>
                    <xdr:col>1</xdr:col>
                    <xdr:colOff>847725</xdr:colOff>
                    <xdr:row>16</xdr:row>
                    <xdr:rowOff>19050</xdr:rowOff>
                  </from>
                  <to>
                    <xdr:col>1</xdr:col>
                    <xdr:colOff>1914525</xdr:colOff>
                    <xdr:row>16</xdr:row>
                    <xdr:rowOff>257175</xdr:rowOff>
                  </to>
                </anchor>
              </controlPr>
            </control>
          </mc:Choice>
        </mc:AlternateContent>
        <mc:AlternateContent xmlns:mc="http://schemas.openxmlformats.org/markup-compatibility/2006">
          <mc:Choice Requires="x14">
            <control shapeId="7187" r:id="rId21" name="Option Button 19">
              <controlPr defaultSize="0" autoFill="0" autoLine="0" autoPict="0">
                <anchor moveWithCells="1">
                  <from>
                    <xdr:col>1</xdr:col>
                    <xdr:colOff>1143000</xdr:colOff>
                    <xdr:row>19</xdr:row>
                    <xdr:rowOff>409575</xdr:rowOff>
                  </from>
                  <to>
                    <xdr:col>1</xdr:col>
                    <xdr:colOff>1819275</xdr:colOff>
                    <xdr:row>19</xdr:row>
                    <xdr:rowOff>571500</xdr:rowOff>
                  </to>
                </anchor>
              </controlPr>
            </control>
          </mc:Choice>
        </mc:AlternateContent>
        <mc:AlternateContent xmlns:mc="http://schemas.openxmlformats.org/markup-compatibility/2006">
          <mc:Choice Requires="x14">
            <control shapeId="7188" r:id="rId22" name="Option Button 20">
              <controlPr defaultSize="0" autoFill="0" autoLine="0" autoPict="0">
                <anchor moveWithCells="1">
                  <from>
                    <xdr:col>1</xdr:col>
                    <xdr:colOff>2066925</xdr:colOff>
                    <xdr:row>19</xdr:row>
                    <xdr:rowOff>400050</xdr:rowOff>
                  </from>
                  <to>
                    <xdr:col>1</xdr:col>
                    <xdr:colOff>2828925</xdr:colOff>
                    <xdr:row>19</xdr:row>
                    <xdr:rowOff>600075</xdr:rowOff>
                  </to>
                </anchor>
              </controlPr>
            </control>
          </mc:Choice>
        </mc:AlternateContent>
        <mc:AlternateContent xmlns:mc="http://schemas.openxmlformats.org/markup-compatibility/2006">
          <mc:Choice Requires="x14">
            <control shapeId="7189" r:id="rId23" name="Group Box 21">
              <controlPr defaultSize="0" autoFill="0" autoPict="0">
                <anchor moveWithCells="1">
                  <from>
                    <xdr:col>1</xdr:col>
                    <xdr:colOff>942975</xdr:colOff>
                    <xdr:row>19</xdr:row>
                    <xdr:rowOff>314325</xdr:rowOff>
                  </from>
                  <to>
                    <xdr:col>1</xdr:col>
                    <xdr:colOff>2876550</xdr:colOff>
                    <xdr:row>20</xdr:row>
                    <xdr:rowOff>19050</xdr:rowOff>
                  </to>
                </anchor>
              </controlPr>
            </control>
          </mc:Choice>
        </mc:AlternateContent>
        <mc:AlternateContent xmlns:mc="http://schemas.openxmlformats.org/markup-compatibility/2006">
          <mc:Choice Requires="x14">
            <control shapeId="7204" r:id="rId24" name="Group Box 36">
              <controlPr defaultSize="0" autoFill="0" autoPict="0">
                <anchor moveWithCells="1">
                  <from>
                    <xdr:col>1</xdr:col>
                    <xdr:colOff>28575</xdr:colOff>
                    <xdr:row>15</xdr:row>
                    <xdr:rowOff>609600</xdr:rowOff>
                  </from>
                  <to>
                    <xdr:col>2</xdr:col>
                    <xdr:colOff>114300</xdr:colOff>
                    <xdr:row>16</xdr:row>
                    <xdr:rowOff>638175</xdr:rowOff>
                  </to>
                </anchor>
              </controlPr>
            </control>
          </mc:Choice>
        </mc:AlternateContent>
        <mc:AlternateContent xmlns:mc="http://schemas.openxmlformats.org/markup-compatibility/2006">
          <mc:Choice Requires="x14">
            <control shapeId="7205" r:id="rId25" name="Option Button 37">
              <controlPr defaultSize="0" autoFill="0" autoLine="0" autoPict="0">
                <anchor moveWithCells="1">
                  <from>
                    <xdr:col>1</xdr:col>
                    <xdr:colOff>1143000</xdr:colOff>
                    <xdr:row>17</xdr:row>
                    <xdr:rowOff>409575</xdr:rowOff>
                  </from>
                  <to>
                    <xdr:col>1</xdr:col>
                    <xdr:colOff>1819275</xdr:colOff>
                    <xdr:row>17</xdr:row>
                    <xdr:rowOff>571500</xdr:rowOff>
                  </to>
                </anchor>
              </controlPr>
            </control>
          </mc:Choice>
        </mc:AlternateContent>
        <mc:AlternateContent xmlns:mc="http://schemas.openxmlformats.org/markup-compatibility/2006">
          <mc:Choice Requires="x14">
            <control shapeId="7206" r:id="rId26" name="Option Button 38">
              <controlPr defaultSize="0" autoFill="0" autoLine="0" autoPict="0">
                <anchor moveWithCells="1">
                  <from>
                    <xdr:col>1</xdr:col>
                    <xdr:colOff>2066925</xdr:colOff>
                    <xdr:row>17</xdr:row>
                    <xdr:rowOff>400050</xdr:rowOff>
                  </from>
                  <to>
                    <xdr:col>1</xdr:col>
                    <xdr:colOff>2828925</xdr:colOff>
                    <xdr:row>17</xdr:row>
                    <xdr:rowOff>600075</xdr:rowOff>
                  </to>
                </anchor>
              </controlPr>
            </control>
          </mc:Choice>
        </mc:AlternateContent>
        <mc:AlternateContent xmlns:mc="http://schemas.openxmlformats.org/markup-compatibility/2006">
          <mc:Choice Requires="x14">
            <control shapeId="7207" r:id="rId27" name="Group Box 39">
              <controlPr defaultSize="0" autoFill="0" autoPict="0">
                <anchor moveWithCells="1">
                  <from>
                    <xdr:col>1</xdr:col>
                    <xdr:colOff>942975</xdr:colOff>
                    <xdr:row>17</xdr:row>
                    <xdr:rowOff>314325</xdr:rowOff>
                  </from>
                  <to>
                    <xdr:col>1</xdr:col>
                    <xdr:colOff>2876550</xdr:colOff>
                    <xdr:row>18</xdr:row>
                    <xdr:rowOff>19050</xdr:rowOff>
                  </to>
                </anchor>
              </controlPr>
            </control>
          </mc:Choice>
        </mc:AlternateContent>
        <mc:AlternateContent xmlns:mc="http://schemas.openxmlformats.org/markup-compatibility/2006">
          <mc:Choice Requires="x14">
            <control shapeId="7212" r:id="rId28" name="Group Box 44">
              <controlPr defaultSize="0" autoFill="0" autoPict="0">
                <anchor moveWithCells="1">
                  <from>
                    <xdr:col>1</xdr:col>
                    <xdr:colOff>28575</xdr:colOff>
                    <xdr:row>12</xdr:row>
                    <xdr:rowOff>0</xdr:rowOff>
                  </from>
                  <to>
                    <xdr:col>2</xdr:col>
                    <xdr:colOff>495300</xdr:colOff>
                    <xdr:row>13</xdr:row>
                    <xdr:rowOff>9525</xdr:rowOff>
                  </to>
                </anchor>
              </controlPr>
            </control>
          </mc:Choice>
        </mc:AlternateContent>
        <mc:AlternateContent xmlns:mc="http://schemas.openxmlformats.org/markup-compatibility/2006">
          <mc:Choice Requires="x14">
            <control shapeId="7213" r:id="rId29" name="Group Box 45">
              <controlPr defaultSize="0" autoFill="0" autoPict="0">
                <anchor moveWithCells="1">
                  <from>
                    <xdr:col>1</xdr:col>
                    <xdr:colOff>561975</xdr:colOff>
                    <xdr:row>18</xdr:row>
                    <xdr:rowOff>0</xdr:rowOff>
                  </from>
                  <to>
                    <xdr:col>2</xdr:col>
                    <xdr:colOff>666750</xdr:colOff>
                    <xdr:row>18</xdr:row>
                    <xdr:rowOff>352425</xdr:rowOff>
                  </to>
                </anchor>
              </controlPr>
            </control>
          </mc:Choice>
        </mc:AlternateContent>
        <mc:AlternateContent xmlns:mc="http://schemas.openxmlformats.org/markup-compatibility/2006">
          <mc:Choice Requires="x14">
            <control shapeId="7214" r:id="rId30" name="Option Button 46">
              <controlPr defaultSize="0" autoFill="0" autoLine="0" autoPict="0">
                <anchor moveWithCells="1">
                  <from>
                    <xdr:col>1</xdr:col>
                    <xdr:colOff>1133475</xdr:colOff>
                    <xdr:row>18</xdr:row>
                    <xdr:rowOff>400050</xdr:rowOff>
                  </from>
                  <to>
                    <xdr:col>1</xdr:col>
                    <xdr:colOff>1809750</xdr:colOff>
                    <xdr:row>18</xdr:row>
                    <xdr:rowOff>561975</xdr:rowOff>
                  </to>
                </anchor>
              </controlPr>
            </control>
          </mc:Choice>
        </mc:AlternateContent>
        <mc:AlternateContent xmlns:mc="http://schemas.openxmlformats.org/markup-compatibility/2006">
          <mc:Choice Requires="x14">
            <control shapeId="7215" r:id="rId31" name="Option Button 47">
              <controlPr defaultSize="0" autoFill="0" autoLine="0" autoPict="0">
                <anchor moveWithCells="1">
                  <from>
                    <xdr:col>1</xdr:col>
                    <xdr:colOff>2057400</xdr:colOff>
                    <xdr:row>18</xdr:row>
                    <xdr:rowOff>390525</xdr:rowOff>
                  </from>
                  <to>
                    <xdr:col>1</xdr:col>
                    <xdr:colOff>2819400</xdr:colOff>
                    <xdr:row>18</xdr:row>
                    <xdr:rowOff>590550</xdr:rowOff>
                  </to>
                </anchor>
              </controlPr>
            </control>
          </mc:Choice>
        </mc:AlternateContent>
        <mc:AlternateContent xmlns:mc="http://schemas.openxmlformats.org/markup-compatibility/2006">
          <mc:Choice Requires="x14">
            <control shapeId="7216" r:id="rId32" name="Group Box 48">
              <controlPr defaultSize="0" autoFill="0" autoPict="0">
                <anchor moveWithCells="1">
                  <from>
                    <xdr:col>1</xdr:col>
                    <xdr:colOff>933450</xdr:colOff>
                    <xdr:row>18</xdr:row>
                    <xdr:rowOff>304800</xdr:rowOff>
                  </from>
                  <to>
                    <xdr:col>1</xdr:col>
                    <xdr:colOff>2867025</xdr:colOff>
                    <xdr:row>19</xdr:row>
                    <xdr:rowOff>9525</xdr:rowOff>
                  </to>
                </anchor>
              </controlPr>
            </control>
          </mc:Choice>
        </mc:AlternateContent>
        <mc:AlternateContent xmlns:mc="http://schemas.openxmlformats.org/markup-compatibility/2006">
          <mc:Choice Requires="x14">
            <control shapeId="7219" r:id="rId33" name="オプション 51">
              <controlPr defaultSize="0" autoFill="0" autoLine="0" autoPict="0">
                <anchor moveWithCells="1">
                  <from>
                    <xdr:col>1</xdr:col>
                    <xdr:colOff>2952750</xdr:colOff>
                    <xdr:row>21</xdr:row>
                    <xdr:rowOff>247650</xdr:rowOff>
                  </from>
                  <to>
                    <xdr:col>2</xdr:col>
                    <xdr:colOff>1647825</xdr:colOff>
                    <xdr:row>21</xdr:row>
                    <xdr:rowOff>504825</xdr:rowOff>
                  </to>
                </anchor>
              </controlPr>
            </control>
          </mc:Choice>
        </mc:AlternateContent>
        <mc:AlternateContent xmlns:mc="http://schemas.openxmlformats.org/markup-compatibility/2006">
          <mc:Choice Requires="x14">
            <control shapeId="7220" r:id="rId34" name="Option Button 52">
              <controlPr defaultSize="0" autoFill="0" autoLine="0" autoPict="0">
                <anchor moveWithCells="1">
                  <from>
                    <xdr:col>1</xdr:col>
                    <xdr:colOff>85725</xdr:colOff>
                    <xdr:row>21</xdr:row>
                    <xdr:rowOff>257175</xdr:rowOff>
                  </from>
                  <to>
                    <xdr:col>1</xdr:col>
                    <xdr:colOff>2838450</xdr:colOff>
                    <xdr:row>22</xdr:row>
                    <xdr:rowOff>0</xdr:rowOff>
                  </to>
                </anchor>
              </controlPr>
            </control>
          </mc:Choice>
        </mc:AlternateContent>
        <mc:AlternateContent xmlns:mc="http://schemas.openxmlformats.org/markup-compatibility/2006">
          <mc:Choice Requires="x14">
            <control shapeId="7221" r:id="rId35" name="Group Box 53">
              <controlPr defaultSize="0" autoFill="0" autoPict="0">
                <anchor moveWithCells="1">
                  <from>
                    <xdr:col>0</xdr:col>
                    <xdr:colOff>2276475</xdr:colOff>
                    <xdr:row>21</xdr:row>
                    <xdr:rowOff>104775</xdr:rowOff>
                  </from>
                  <to>
                    <xdr:col>2</xdr:col>
                    <xdr:colOff>1762125</xdr:colOff>
                    <xdr:row>22</xdr:row>
                    <xdr:rowOff>228600</xdr:rowOff>
                  </to>
                </anchor>
              </controlPr>
            </control>
          </mc:Choice>
        </mc:AlternateContent>
        <mc:AlternateContent xmlns:mc="http://schemas.openxmlformats.org/markup-compatibility/2006">
          <mc:Choice Requires="x14">
            <control shapeId="7223" r:id="rId36" name="Option Button 55">
              <controlPr defaultSize="0" autoFill="0" autoLine="0" autoPict="0">
                <anchor moveWithCells="1">
                  <from>
                    <xdr:col>1</xdr:col>
                    <xdr:colOff>1171575</xdr:colOff>
                    <xdr:row>20</xdr:row>
                    <xdr:rowOff>685800</xdr:rowOff>
                  </from>
                  <to>
                    <xdr:col>1</xdr:col>
                    <xdr:colOff>2057400</xdr:colOff>
                    <xdr:row>20</xdr:row>
                    <xdr:rowOff>933450</xdr:rowOff>
                  </to>
                </anchor>
              </controlPr>
            </control>
          </mc:Choice>
        </mc:AlternateContent>
        <mc:AlternateContent xmlns:mc="http://schemas.openxmlformats.org/markup-compatibility/2006">
          <mc:Choice Requires="x14">
            <control shapeId="7224" r:id="rId37" name="Option Button 56">
              <controlPr defaultSize="0" autoFill="0" autoLine="0" autoPict="0">
                <anchor moveWithCells="1">
                  <from>
                    <xdr:col>1</xdr:col>
                    <xdr:colOff>2095500</xdr:colOff>
                    <xdr:row>20</xdr:row>
                    <xdr:rowOff>685800</xdr:rowOff>
                  </from>
                  <to>
                    <xdr:col>1</xdr:col>
                    <xdr:colOff>2867025</xdr:colOff>
                    <xdr:row>20</xdr:row>
                    <xdr:rowOff>942975</xdr:rowOff>
                  </to>
                </anchor>
              </controlPr>
            </control>
          </mc:Choice>
        </mc:AlternateContent>
        <mc:AlternateContent xmlns:mc="http://schemas.openxmlformats.org/markup-compatibility/2006">
          <mc:Choice Requires="x14">
            <control shapeId="7225" r:id="rId38" name="Group Box 57">
              <controlPr defaultSize="0" autoFill="0" autoPict="0">
                <anchor moveWithCells="1">
                  <from>
                    <xdr:col>0</xdr:col>
                    <xdr:colOff>2095500</xdr:colOff>
                    <xdr:row>20</xdr:row>
                    <xdr:rowOff>314325</xdr:rowOff>
                  </from>
                  <to>
                    <xdr:col>2</xdr:col>
                    <xdr:colOff>1028700</xdr:colOff>
                    <xdr:row>20</xdr:row>
                    <xdr:rowOff>1000125</xdr:rowOff>
                  </to>
                </anchor>
              </controlPr>
            </control>
          </mc:Choice>
        </mc:AlternateContent>
        <mc:AlternateContent xmlns:mc="http://schemas.openxmlformats.org/markup-compatibility/2006">
          <mc:Choice Requires="x14">
            <control shapeId="7228" r:id="rId39" name="Group Box 60">
              <controlPr defaultSize="0" autoFill="0" autoPict="0">
                <anchor moveWithCells="1">
                  <from>
                    <xdr:col>1</xdr:col>
                    <xdr:colOff>9525</xdr:colOff>
                    <xdr:row>12</xdr:row>
                    <xdr:rowOff>0</xdr:rowOff>
                  </from>
                  <to>
                    <xdr:col>2</xdr:col>
                    <xdr:colOff>209550</xdr:colOff>
                    <xdr:row>13</xdr:row>
                    <xdr:rowOff>0</xdr:rowOff>
                  </to>
                </anchor>
              </controlPr>
            </control>
          </mc:Choice>
        </mc:AlternateContent>
        <mc:AlternateContent xmlns:mc="http://schemas.openxmlformats.org/markup-compatibility/2006">
          <mc:Choice Requires="x14">
            <control shapeId="7236" r:id="rId40" name="Group Box 68">
              <controlPr defaultSize="0" autoFill="0" autoPict="0">
                <anchor moveWithCells="1">
                  <from>
                    <xdr:col>1</xdr:col>
                    <xdr:colOff>28575</xdr:colOff>
                    <xdr:row>12</xdr:row>
                    <xdr:rowOff>0</xdr:rowOff>
                  </from>
                  <to>
                    <xdr:col>2</xdr:col>
                    <xdr:colOff>114300</xdr:colOff>
                    <xdr:row>13</xdr:row>
                    <xdr:rowOff>57150</xdr:rowOff>
                  </to>
                </anchor>
              </controlPr>
            </control>
          </mc:Choice>
        </mc:AlternateContent>
        <mc:AlternateContent xmlns:mc="http://schemas.openxmlformats.org/markup-compatibility/2006">
          <mc:Choice Requires="x14">
            <control shapeId="7237" r:id="rId41" name="Option Button 69">
              <controlPr defaultSize="0" autoFill="0" autoLine="0" autoPict="0">
                <anchor moveWithCells="1">
                  <from>
                    <xdr:col>1</xdr:col>
                    <xdr:colOff>57150</xdr:colOff>
                    <xdr:row>8</xdr:row>
                    <xdr:rowOff>200025</xdr:rowOff>
                  </from>
                  <to>
                    <xdr:col>1</xdr:col>
                    <xdr:colOff>762000</xdr:colOff>
                    <xdr:row>8</xdr:row>
                    <xdr:rowOff>447675</xdr:rowOff>
                  </to>
                </anchor>
              </controlPr>
            </control>
          </mc:Choice>
        </mc:AlternateContent>
        <mc:AlternateContent xmlns:mc="http://schemas.openxmlformats.org/markup-compatibility/2006">
          <mc:Choice Requires="x14">
            <control shapeId="7238" r:id="rId42" name="Option Button 70">
              <controlPr defaultSize="0" autoFill="0" autoLine="0" autoPict="0">
                <anchor moveWithCells="1">
                  <from>
                    <xdr:col>1</xdr:col>
                    <xdr:colOff>762000</xdr:colOff>
                    <xdr:row>8</xdr:row>
                    <xdr:rowOff>200025</xdr:rowOff>
                  </from>
                  <to>
                    <xdr:col>1</xdr:col>
                    <xdr:colOff>1466850</xdr:colOff>
                    <xdr:row>8</xdr:row>
                    <xdr:rowOff>447675</xdr:rowOff>
                  </to>
                </anchor>
              </controlPr>
            </control>
          </mc:Choice>
        </mc:AlternateContent>
        <mc:AlternateContent xmlns:mc="http://schemas.openxmlformats.org/markup-compatibility/2006">
          <mc:Choice Requires="x14">
            <control shapeId="7245" r:id="rId43" name="Option Button 77">
              <controlPr defaultSize="0" autoFill="0" autoLine="0" autoPict="0">
                <anchor moveWithCells="1">
                  <from>
                    <xdr:col>1</xdr:col>
                    <xdr:colOff>57150</xdr:colOff>
                    <xdr:row>11</xdr:row>
                    <xdr:rowOff>200025</xdr:rowOff>
                  </from>
                  <to>
                    <xdr:col>1</xdr:col>
                    <xdr:colOff>762000</xdr:colOff>
                    <xdr:row>11</xdr:row>
                    <xdr:rowOff>447675</xdr:rowOff>
                  </to>
                </anchor>
              </controlPr>
            </control>
          </mc:Choice>
        </mc:AlternateContent>
        <mc:AlternateContent xmlns:mc="http://schemas.openxmlformats.org/markup-compatibility/2006">
          <mc:Choice Requires="x14">
            <control shapeId="7246" r:id="rId44" name="Option Button 78">
              <controlPr defaultSize="0" autoFill="0" autoLine="0" autoPict="0">
                <anchor moveWithCells="1">
                  <from>
                    <xdr:col>1</xdr:col>
                    <xdr:colOff>762000</xdr:colOff>
                    <xdr:row>11</xdr:row>
                    <xdr:rowOff>200025</xdr:rowOff>
                  </from>
                  <to>
                    <xdr:col>1</xdr:col>
                    <xdr:colOff>1466850</xdr:colOff>
                    <xdr:row>11</xdr:row>
                    <xdr:rowOff>447675</xdr:rowOff>
                  </to>
                </anchor>
              </controlPr>
            </control>
          </mc:Choice>
        </mc:AlternateContent>
        <mc:AlternateContent xmlns:mc="http://schemas.openxmlformats.org/markup-compatibility/2006">
          <mc:Choice Requires="x14">
            <control shapeId="7249" r:id="rId45" name="Group Box 81">
              <controlPr defaultSize="0" autoFill="0" autoPict="0">
                <anchor moveWithCells="1">
                  <from>
                    <xdr:col>0</xdr:col>
                    <xdr:colOff>2314575</xdr:colOff>
                    <xdr:row>8</xdr:row>
                    <xdr:rowOff>38100</xdr:rowOff>
                  </from>
                  <to>
                    <xdr:col>2</xdr:col>
                    <xdr:colOff>76200</xdr:colOff>
                    <xdr:row>8</xdr:row>
                    <xdr:rowOff>866775</xdr:rowOff>
                  </to>
                </anchor>
              </controlPr>
            </control>
          </mc:Choice>
        </mc:AlternateContent>
        <mc:AlternateContent xmlns:mc="http://schemas.openxmlformats.org/markup-compatibility/2006">
          <mc:Choice Requires="x14">
            <control shapeId="7251" r:id="rId46" name="Option Button 83">
              <controlPr defaultSize="0" autoFill="0" autoLine="0" autoPict="0" altText="クレジットカード">
                <anchor moveWithCells="1">
                  <from>
                    <xdr:col>1</xdr:col>
                    <xdr:colOff>1819275</xdr:colOff>
                    <xdr:row>16</xdr:row>
                    <xdr:rowOff>19050</xdr:rowOff>
                  </from>
                  <to>
                    <xdr:col>1</xdr:col>
                    <xdr:colOff>2886075</xdr:colOff>
                    <xdr:row>16</xdr:row>
                    <xdr:rowOff>257175</xdr:rowOff>
                  </to>
                </anchor>
              </controlPr>
            </control>
          </mc:Choice>
        </mc:AlternateContent>
        <mc:AlternateContent xmlns:mc="http://schemas.openxmlformats.org/markup-compatibility/2006">
          <mc:Choice Requires="x14">
            <control shapeId="7253" r:id="rId47" name="Group Box 85">
              <controlPr defaultSize="0" autoFill="0" autoPict="0">
                <anchor moveWithCells="1">
                  <from>
                    <xdr:col>1</xdr:col>
                    <xdr:colOff>47625</xdr:colOff>
                    <xdr:row>11</xdr:row>
                    <xdr:rowOff>104775</xdr:rowOff>
                  </from>
                  <to>
                    <xdr:col>1</xdr:col>
                    <xdr:colOff>1638300</xdr:colOff>
                    <xdr:row>11</xdr:row>
                    <xdr:rowOff>561975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B2:L21"/>
  <sheetViews>
    <sheetView workbookViewId="0"/>
  </sheetViews>
  <sheetFormatPr defaultRowHeight="13.5" x14ac:dyDescent="0.15"/>
  <cols>
    <col min="2" max="2" width="21.875" customWidth="1"/>
    <col min="7" max="7" width="22.875" customWidth="1"/>
  </cols>
  <sheetData>
    <row r="2" spans="2:12" x14ac:dyDescent="0.15">
      <c r="G2" t="s">
        <v>40</v>
      </c>
      <c r="J2" t="s">
        <v>62</v>
      </c>
    </row>
    <row r="3" spans="2:12" x14ac:dyDescent="0.15">
      <c r="B3" s="12" t="s">
        <v>41</v>
      </c>
      <c r="C3" s="12" t="s">
        <v>42</v>
      </c>
      <c r="D3" s="30" t="s">
        <v>43</v>
      </c>
      <c r="E3" s="12" t="s">
        <v>44</v>
      </c>
      <c r="G3" s="31"/>
      <c r="J3" t="s">
        <v>63</v>
      </c>
      <c r="K3" s="48">
        <f>受付情報!B2</f>
        <v>0</v>
      </c>
    </row>
    <row r="4" spans="2:12" x14ac:dyDescent="0.15">
      <c r="B4" s="12" t="s">
        <v>45</v>
      </c>
      <c r="C4" s="32" t="s">
        <v>46</v>
      </c>
      <c r="D4" s="30">
        <v>1130</v>
      </c>
      <c r="E4" s="12">
        <v>2260</v>
      </c>
      <c r="G4" s="33" t="e">
        <f>IF(受付情報!#REF!="","","機器利用指導")</f>
        <v>#REF!</v>
      </c>
      <c r="J4" t="s">
        <v>64</v>
      </c>
      <c r="K4">
        <f>受付情報!D16</f>
        <v>0</v>
      </c>
    </row>
    <row r="5" spans="2:12" x14ac:dyDescent="0.15">
      <c r="B5" s="12" t="s">
        <v>47</v>
      </c>
      <c r="C5" s="12" t="s">
        <v>36</v>
      </c>
      <c r="D5" s="30">
        <v>280</v>
      </c>
      <c r="E5" s="12">
        <v>510</v>
      </c>
      <c r="G5" s="12" t="e">
        <f>IF(受付情報!#REF!="","","色彩輝度計")</f>
        <v>#REF!</v>
      </c>
      <c r="J5" t="s">
        <v>65</v>
      </c>
      <c r="K5">
        <f>受付情報!D17</f>
        <v>0</v>
      </c>
    </row>
    <row r="6" spans="2:12" x14ac:dyDescent="0.15">
      <c r="B6" s="12" t="s">
        <v>48</v>
      </c>
      <c r="C6" s="12" t="s">
        <v>37</v>
      </c>
      <c r="D6" s="30">
        <v>1800</v>
      </c>
      <c r="E6" s="12">
        <v>3890</v>
      </c>
      <c r="G6" s="12" t="str">
        <f>IF(受付情報!D34="","","分光放射輝度計")</f>
        <v/>
      </c>
    </row>
    <row r="7" spans="2:12" x14ac:dyDescent="0.15">
      <c r="B7" s="12" t="s">
        <v>19</v>
      </c>
      <c r="C7" s="12" t="s">
        <v>38</v>
      </c>
      <c r="D7" s="30">
        <v>1500</v>
      </c>
      <c r="E7" s="12">
        <v>3330</v>
      </c>
      <c r="G7" s="12" t="str">
        <f>IF(受付情報!D35="","","分光放射照度計")</f>
        <v/>
      </c>
    </row>
    <row r="8" spans="2:12" x14ac:dyDescent="0.15">
      <c r="B8" s="12" t="s">
        <v>49</v>
      </c>
      <c r="C8" s="12" t="s">
        <v>39</v>
      </c>
      <c r="D8" s="34"/>
      <c r="E8" s="29"/>
      <c r="G8" s="12" t="e">
        <f>IF(受付情報!#REF!="","","光線追跡シミュレーション")</f>
        <v>#REF!</v>
      </c>
    </row>
    <row r="9" spans="2:12" x14ac:dyDescent="0.15">
      <c r="B9" s="12" t="s">
        <v>50</v>
      </c>
      <c r="C9" s="12" t="s">
        <v>51</v>
      </c>
      <c r="D9" s="34">
        <v>1610</v>
      </c>
      <c r="E9" s="29">
        <v>3410</v>
      </c>
      <c r="G9" s="12" t="str">
        <f>IF(受付情報!D21=1,"防音シールド室","")</f>
        <v/>
      </c>
    </row>
    <row r="10" spans="2:12" x14ac:dyDescent="0.15">
      <c r="B10" s="12" t="s">
        <v>52</v>
      </c>
      <c r="C10" s="12" t="s">
        <v>53</v>
      </c>
      <c r="D10" s="34">
        <v>50</v>
      </c>
      <c r="E10" s="29">
        <v>50</v>
      </c>
      <c r="G10" s="12" t="str">
        <f>IF(受付情報!D22=2,"光学式記録メディア","")</f>
        <v/>
      </c>
    </row>
    <row r="11" spans="2:12" x14ac:dyDescent="0.15">
      <c r="B11" s="12" t="s">
        <v>54</v>
      </c>
      <c r="G11" s="12" t="e">
        <f>IF(受付情報!#REF!=2,"立会人:" &amp;受付情報!#REF!,"")</f>
        <v>#REF!</v>
      </c>
    </row>
    <row r="13" spans="2:12" ht="14.25" thickBot="1" x14ac:dyDescent="0.2"/>
    <row r="14" spans="2:12" ht="14.25" thickBot="1" x14ac:dyDescent="0.2">
      <c r="B14" s="35" t="s">
        <v>55</v>
      </c>
      <c r="C14" s="13" t="s">
        <v>56</v>
      </c>
      <c r="D14" s="36" t="s">
        <v>57</v>
      </c>
      <c r="G14" s="37" t="s">
        <v>58</v>
      </c>
    </row>
    <row r="15" spans="2:12" ht="13.5" customHeight="1" x14ac:dyDescent="0.15">
      <c r="B15" s="5" t="str">
        <f>TEXT(受付情報!D27,"yyyy/mm/dd")</f>
        <v>1900/01/00</v>
      </c>
      <c r="C15" s="12" t="str">
        <f>TEXT(受付情報!E27,"hh")</f>
        <v>00</v>
      </c>
      <c r="D15" s="38" t="str">
        <f>TEXT(受付情報!G27,"h")</f>
        <v/>
      </c>
      <c r="G15" s="118" t="e">
        <f>_xlfn.TEXTJOIN(",",TRUE,G4:G10)</f>
        <v>#REF!</v>
      </c>
      <c r="H15" s="158"/>
      <c r="I15" s="158"/>
      <c r="J15" s="158"/>
      <c r="K15" s="158"/>
      <c r="L15" s="159"/>
    </row>
    <row r="16" spans="2:12" ht="14.25" thickBot="1" x14ac:dyDescent="0.2">
      <c r="B16" s="39" t="str">
        <f>TEXT(受付情報!D28,"yyyy/mm/dd")</f>
        <v>1900/01/00</v>
      </c>
      <c r="C16" s="40" t="str">
        <f>TEXT(受付情報!E28,"hh")</f>
        <v>00</v>
      </c>
      <c r="D16" s="41" t="str">
        <f>TEXT(受付情報!G28,"h")</f>
        <v/>
      </c>
      <c r="G16" s="120"/>
      <c r="H16" s="160"/>
      <c r="I16" s="160"/>
      <c r="J16" s="160"/>
      <c r="K16" s="160"/>
      <c r="L16" s="161"/>
    </row>
    <row r="17" spans="2:12" ht="14.25" thickBot="1" x14ac:dyDescent="0.2"/>
    <row r="18" spans="2:12" ht="14.25" thickBot="1" x14ac:dyDescent="0.2">
      <c r="B18" s="42" t="s">
        <v>59</v>
      </c>
      <c r="G18" s="37" t="s">
        <v>60</v>
      </c>
    </row>
    <row r="19" spans="2:12" ht="14.25" customHeight="1" thickBot="1" x14ac:dyDescent="0.2">
      <c r="B19" s="43" t="s">
        <v>61</v>
      </c>
      <c r="G19" s="118" t="e">
        <f>_xlfn.TEXTJOIN(CHAR(10),TRUE,G15,G11)</f>
        <v>#REF!</v>
      </c>
      <c r="H19" s="158"/>
      <c r="I19" s="158"/>
      <c r="J19" s="158"/>
      <c r="K19" s="158"/>
      <c r="L19" s="159"/>
    </row>
    <row r="20" spans="2:12" x14ac:dyDescent="0.15">
      <c r="G20" s="119"/>
      <c r="H20" s="162"/>
      <c r="I20" s="162"/>
      <c r="J20" s="162"/>
      <c r="K20" s="162"/>
      <c r="L20" s="163"/>
    </row>
    <row r="21" spans="2:12" ht="14.25" thickBot="1" x14ac:dyDescent="0.2">
      <c r="G21" s="120"/>
      <c r="H21" s="160"/>
      <c r="I21" s="160"/>
      <c r="J21" s="160"/>
      <c r="K21" s="160"/>
      <c r="L21" s="161"/>
    </row>
  </sheetData>
  <mergeCells count="2">
    <mergeCell ref="G15:L16"/>
    <mergeCell ref="G19:L21"/>
  </mergeCells>
  <phoneticPr fontId="2"/>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2:D4"/>
  <sheetViews>
    <sheetView workbookViewId="0">
      <selection activeCell="D9" sqref="D9"/>
    </sheetView>
  </sheetViews>
  <sheetFormatPr defaultRowHeight="13.5" x14ac:dyDescent="0.15"/>
  <cols>
    <col min="2" max="2" width="16.125" style="24" customWidth="1"/>
    <col min="3" max="3" width="11.125" customWidth="1"/>
    <col min="4" max="4" width="49.25" customWidth="1"/>
  </cols>
  <sheetData>
    <row r="2" spans="1:4" x14ac:dyDescent="0.15">
      <c r="A2" t="s">
        <v>28</v>
      </c>
      <c r="B2" s="24" t="s">
        <v>23</v>
      </c>
      <c r="C2" t="s">
        <v>24</v>
      </c>
      <c r="D2" t="s">
        <v>25</v>
      </c>
    </row>
    <row r="3" spans="1:4" x14ac:dyDescent="0.15">
      <c r="A3">
        <v>1.01</v>
      </c>
      <c r="B3" s="24">
        <v>42696</v>
      </c>
      <c r="C3" t="s">
        <v>26</v>
      </c>
      <c r="D3" t="s">
        <v>27</v>
      </c>
    </row>
    <row r="4" spans="1:4" x14ac:dyDescent="0.15">
      <c r="A4">
        <v>1.02</v>
      </c>
      <c r="B4" s="24">
        <v>42725</v>
      </c>
      <c r="C4" t="s">
        <v>29</v>
      </c>
      <c r="D4" t="s">
        <v>30</v>
      </c>
    </row>
  </sheetData>
  <phoneticPr fontId="2"/>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vt:i4>
      </vt:variant>
    </vt:vector>
  </HeadingPairs>
  <TitlesOfParts>
    <vt:vector size="8" baseType="lpstr">
      <vt:lpstr>ご利用までの流れ</vt:lpstr>
      <vt:lpstr>各機器の特徴</vt:lpstr>
      <vt:lpstr>安全保障輸出管理に係る「特定類型」について</vt:lpstr>
      <vt:lpstr>ご利用日程確認ページ利用方法</vt:lpstr>
      <vt:lpstr>受付情報</vt:lpstr>
      <vt:lpstr>TIRI作業用</vt:lpstr>
      <vt:lpstr>更新履歴</vt:lpstr>
      <vt:lpstr>各機器の特徴!Print_Area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2023-04-11T00:12:58Z</dcterms:created>
  <dcterms:modified xsi:type="dcterms:W3CDTF">2026-08-13T10:14:46Z</dcterms:modified>
</cp:coreProperties>
</file>